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2995" windowHeight="9210"/>
  </bookViews>
  <sheets>
    <sheet name="налог.и неналог.к уточнен" sheetId="4" r:id="rId1"/>
    <sheet name="налог.и неналог.(19-21)мун. (2" sheetId="3" state="hidden" r:id="rId2"/>
    <sheet name="налог.и неналог.(2019-2021)" sheetId="1" state="hidden" r:id="rId3"/>
    <sheet name="налог.и неналог.к первонач" sheetId="2" state="hidden" r:id="rId4"/>
  </sheets>
  <calcPr calcId="145621"/>
</workbook>
</file>

<file path=xl/calcChain.xml><?xml version="1.0" encoding="utf-8"?>
<calcChain xmlns="http://schemas.openxmlformats.org/spreadsheetml/2006/main">
  <c r="E22" i="4" l="1"/>
  <c r="E25" i="4" s="1"/>
  <c r="E27" i="4" s="1"/>
  <c r="E29" i="4" s="1"/>
  <c r="J29" i="4" l="1"/>
  <c r="I29" i="4"/>
  <c r="H28" i="4"/>
  <c r="H26" i="4"/>
  <c r="J25" i="4"/>
  <c r="H24" i="4"/>
  <c r="H23" i="4"/>
  <c r="J22" i="4"/>
  <c r="I22" i="4"/>
  <c r="I25" i="4" s="1"/>
  <c r="G22" i="4"/>
  <c r="G25" i="4" s="1"/>
  <c r="G27" i="4" s="1"/>
  <c r="F22" i="4"/>
  <c r="F25" i="4" s="1"/>
  <c r="F27" i="4" s="1"/>
  <c r="F29" i="4" s="1"/>
  <c r="H21" i="4"/>
  <c r="H20" i="4"/>
  <c r="H19" i="4"/>
  <c r="H18" i="4"/>
  <c r="H17" i="4"/>
  <c r="H16" i="4"/>
  <c r="H15" i="4"/>
  <c r="H14" i="4"/>
  <c r="H13" i="4"/>
  <c r="H12" i="4"/>
  <c r="H11" i="4"/>
  <c r="G30" i="2"/>
  <c r="G31" i="2"/>
  <c r="F31" i="2"/>
  <c r="H31" i="2"/>
  <c r="I31" i="2"/>
  <c r="E31" i="2"/>
  <c r="G29" i="2"/>
  <c r="G28" i="2"/>
  <c r="G27" i="2"/>
  <c r="G26" i="2"/>
  <c r="F25" i="2"/>
  <c r="G25" i="2"/>
  <c r="H25" i="2"/>
  <c r="I25" i="2"/>
  <c r="E25" i="2"/>
  <c r="F22" i="2"/>
  <c r="H29" i="2"/>
  <c r="I29" i="2"/>
  <c r="G24" i="2"/>
  <c r="H27" i="4" l="1"/>
  <c r="G29" i="4"/>
  <c r="H22" i="4"/>
  <c r="H25" i="4" s="1"/>
  <c r="G50" i="3"/>
  <c r="G42" i="3"/>
  <c r="H38" i="3"/>
  <c r="J37" i="3"/>
  <c r="J42" i="3" s="1"/>
  <c r="I37" i="3"/>
  <c r="I42" i="3" s="1"/>
  <c r="F37" i="3"/>
  <c r="E37" i="3"/>
  <c r="E42" i="3" s="1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29" i="4" l="1"/>
  <c r="H37" i="3"/>
  <c r="H42" i="3" s="1"/>
  <c r="H39" i="1"/>
  <c r="G23" i="2" l="1"/>
  <c r="G21" i="2"/>
  <c r="G20" i="2"/>
  <c r="G19" i="2"/>
  <c r="G18" i="2"/>
  <c r="G17" i="2"/>
  <c r="G16" i="2"/>
  <c r="G15" i="2"/>
  <c r="G14" i="2"/>
  <c r="G13" i="2"/>
  <c r="G12" i="2"/>
  <c r="G11" i="2"/>
  <c r="I22" i="2" l="1"/>
  <c r="H22" i="2"/>
  <c r="E22" i="2"/>
  <c r="E29" i="2" l="1"/>
  <c r="E27" i="2"/>
  <c r="G22" i="2"/>
  <c r="E39" i="1"/>
  <c r="F39" i="1"/>
  <c r="G39" i="1"/>
  <c r="F29" i="2" l="1"/>
  <c r="F27" i="2"/>
  <c r="I39" i="1"/>
</calcChain>
</file>

<file path=xl/sharedStrings.xml><?xml version="1.0" encoding="utf-8"?>
<sst xmlns="http://schemas.openxmlformats.org/spreadsheetml/2006/main" count="144" uniqueCount="59">
  <si>
    <t/>
  </si>
  <si>
    <t xml:space="preserve"> </t>
  </si>
  <si>
    <t>Код дохода</t>
  </si>
  <si>
    <t>Оценка 2017 год МФ</t>
  </si>
  <si>
    <t>План 2018 год</t>
  </si>
  <si>
    <t>План 2019 год</t>
  </si>
  <si>
    <t>План 2020год</t>
  </si>
  <si>
    <t>10102000  Налог на доходы физических лиц</t>
  </si>
  <si>
    <t xml:space="preserve">10302000 Акцизы по подакцизным товарам (продукции), производимым на территории Российской Федерации </t>
  </si>
  <si>
    <t>10502000 Единый налог на вмененный доход для отдельных видов деятельности</t>
  </si>
  <si>
    <t xml:space="preserve">10503000 Единый сельскохозяйственный налог </t>
  </si>
  <si>
    <t>10504000 Налог, взимаемый в связи с применением патентной системы налогообложения</t>
  </si>
  <si>
    <t>10800000 Государственная пошлина</t>
  </si>
  <si>
    <t>10803000 Государственная пошлина по делам, рассматриваемым в судах общей юрисдикции, мировыми судьями</t>
  </si>
  <si>
    <t>10807000 Государственная пошлина за государственную регистрацию, а также за совершение прочих юридически значимых действий</t>
  </si>
  <si>
    <t>11105000 Доходы, получаемые в виде арендной либо иной платы за передачу в возмездное пользование государственного и муниципального имущества ( за исключением имущества автономных учреждений, а также имущества государственных и муниципальных унитарных предприятий, в том числе казенных</t>
  </si>
  <si>
    <t>11201000 Плата за негативное воздействие на окружающую среду</t>
  </si>
  <si>
    <t>11300000 Доходы от оказания услуг или компенсации затрат государства</t>
  </si>
  <si>
    <t>11301000 Доходы от оказания услуг или компенсации затрат государства</t>
  </si>
  <si>
    <t>11302000 Доходы от компенсации затрат государства</t>
  </si>
  <si>
    <t>11400000 Доходы от реализации имущества</t>
  </si>
  <si>
    <t>11402000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</si>
  <si>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11406000 Доходы от продажи земельных участков, находящихся в в государственной и муниципальной собственности (за исключением земельных участков автономных учреждений, а также земельных участков государственных и муниципальных предприятий, в том числе казенных)</t>
  </si>
  <si>
    <t>11600000 Денежные взыскания (штрафы)</t>
  </si>
  <si>
    <t xml:space="preserve">11603000 Денежные взыскания (штрафы) за нарушение законодательства о налогах и сборах </t>
  </si>
  <si>
    <t>11606000 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</si>
  <si>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11608000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</si>
  <si>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11625000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</si>
  <si>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>11628000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</si>
  <si>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11630000 Денежные взыскания (штрафы) за административные правонарушения в области дорожного движения</t>
  </si>
  <si>
    <t>11635000 Суммы по искам о возмещении вреда, причиненного окружающей среде</t>
  </si>
  <si>
    <t>11643000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</si>
  <si>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11690000 Прочие поступления от денежных взысканий (штрафов) и иных сумм в возмещение ущерба </t>
  </si>
  <si>
    <t>Итого налоговые, неналоговые доходы</t>
  </si>
  <si>
    <t>Налог на имущество</t>
  </si>
  <si>
    <t>Земельный налог</t>
  </si>
  <si>
    <t>Доходная часть бюджета Куйбышевского района на 2018 год и плановый период 2019- 2021 годов</t>
  </si>
  <si>
    <t>План 2021год</t>
  </si>
  <si>
    <t>Дотация</t>
  </si>
  <si>
    <t>ИТОГО</t>
  </si>
  <si>
    <t>Отклонение к 2018г.</t>
  </si>
  <si>
    <t>Субсидия</t>
  </si>
  <si>
    <t>ИМБТ от поселений</t>
  </si>
  <si>
    <t>указы резерв</t>
  </si>
  <si>
    <t>платные</t>
  </si>
  <si>
    <t>итого к распределению</t>
  </si>
  <si>
    <t>Наименование</t>
  </si>
  <si>
    <t xml:space="preserve">Доходная часть бюджета Куйбышевского района на 2019 год </t>
  </si>
  <si>
    <t>тыс.руб.</t>
  </si>
  <si>
    <t>привлечение кредита 2019 года</t>
  </si>
  <si>
    <t>погашение кредита 2018 года</t>
  </si>
  <si>
    <t>Доходы от оказания платных услуг(выручка от школьных столовых, родительская плата в ДОУ)</t>
  </si>
  <si>
    <t>Итого к распределению</t>
  </si>
  <si>
    <t>Поступление ИМБТ от МО</t>
  </si>
  <si>
    <t>Резерв на заработную плату</t>
  </si>
  <si>
    <t>ВСЕГО к распределению</t>
  </si>
  <si>
    <t>План 2018 год первоначальный</t>
  </si>
  <si>
    <t>План 2018 год учточненный</t>
  </si>
  <si>
    <t xml:space="preserve">Доходная часть бюджета Куйбышевского района на 2019-2021 гг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</si>
</sst>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00000000"/>
    <numFmt numFmtId="165" formatCode="#,##0.00;[Red]\-#,##0.00;0.00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66">
    <xf numFmtId="0" fontId="0" fillId="0" borderId="0" xfId="0"/>
    <xf numFmtId="0" fontId="3" fillId="0" borderId="0" xfId="2" applyNumberFormat="1" applyFont="1" applyFill="1" applyAlignment="1" applyProtection="1">
      <protection hidden="1"/>
    </xf>
    <xf numFmtId="0" fontId="2" fillId="0" borderId="0" xfId="2" applyProtection="1">
      <protection hidden="1"/>
    </xf>
    <xf numFmtId="0" fontId="2" fillId="0" borderId="0" xfId="2"/>
    <xf numFmtId="0" fontId="4" fillId="0" borderId="0" xfId="2" applyNumberFormat="1" applyFont="1" applyFill="1" applyAlignment="1" applyProtection="1">
      <alignment horizontal="centerContinuous" vertical="center"/>
      <protection hidden="1"/>
    </xf>
    <xf numFmtId="0" fontId="3" fillId="0" borderId="0" xfId="2" applyNumberFormat="1" applyFont="1" applyFill="1" applyAlignment="1" applyProtection="1">
      <alignment horizontal="centerContinuous" vertical="center"/>
      <protection hidden="1"/>
    </xf>
    <xf numFmtId="0" fontId="3" fillId="0" borderId="0" xfId="2" applyNumberFormat="1" applyFont="1" applyFill="1" applyAlignment="1" applyProtection="1">
      <alignment horizontal="centerContinuous"/>
      <protection hidden="1"/>
    </xf>
    <xf numFmtId="0" fontId="5" fillId="0" borderId="0" xfId="2" applyNumberFormat="1" applyFont="1" applyFill="1" applyAlignment="1" applyProtection="1">
      <alignment wrapText="1"/>
      <protection hidden="1"/>
    </xf>
    <xf numFmtId="0" fontId="5" fillId="0" borderId="0" xfId="2" applyNumberFormat="1" applyFont="1" applyFill="1" applyAlignment="1" applyProtection="1">
      <alignment horizontal="center" wrapText="1"/>
      <protection hidden="1"/>
    </xf>
    <xf numFmtId="0" fontId="5" fillId="0" borderId="0" xfId="2" applyNumberFormat="1" applyFont="1" applyFill="1" applyAlignment="1" applyProtection="1">
      <protection hidden="1"/>
    </xf>
    <xf numFmtId="0" fontId="5" fillId="0" borderId="0" xfId="2" applyNumberFormat="1" applyFont="1" applyFill="1" applyAlignment="1" applyProtection="1">
      <alignment horizontal="center"/>
      <protection hidden="1"/>
    </xf>
    <xf numFmtId="0" fontId="5" fillId="0" borderId="0" xfId="2" applyNumberFormat="1" applyFont="1" applyFill="1" applyAlignment="1" applyProtection="1">
      <alignment horizontal="right"/>
      <protection hidden="1"/>
    </xf>
    <xf numFmtId="165" fontId="6" fillId="0" borderId="4" xfId="2" applyNumberFormat="1" applyFont="1" applyFill="1" applyBorder="1" applyAlignment="1" applyProtection="1">
      <alignment horizontal="center" vertical="center" wrapText="1"/>
      <protection hidden="1"/>
    </xf>
    <xf numFmtId="165" fontId="6" fillId="0" borderId="16" xfId="2" applyNumberFormat="1" applyFont="1" applyFill="1" applyBorder="1" applyAlignment="1" applyProtection="1">
      <alignment horizontal="right" vertical="center"/>
      <protection hidden="1"/>
    </xf>
    <xf numFmtId="4" fontId="6" fillId="0" borderId="5" xfId="2" applyNumberFormat="1" applyFont="1" applyFill="1" applyBorder="1" applyAlignment="1" applyProtection="1">
      <alignment vertical="center" wrapText="1"/>
      <protection hidden="1"/>
    </xf>
    <xf numFmtId="43" fontId="6" fillId="0" borderId="9" xfId="1" applyFont="1" applyBorder="1" applyAlignment="1">
      <alignment horizontal="center" vertical="center"/>
    </xf>
    <xf numFmtId="165" fontId="6" fillId="0" borderId="9" xfId="2" applyNumberFormat="1" applyFont="1" applyFill="1" applyBorder="1" applyAlignment="1" applyProtection="1">
      <alignment horizontal="right" vertical="center"/>
      <protection hidden="1"/>
    </xf>
    <xf numFmtId="165" fontId="6" fillId="0" borderId="18" xfId="2" applyNumberFormat="1" applyFont="1" applyFill="1" applyBorder="1" applyAlignment="1" applyProtection="1">
      <alignment horizontal="right" vertical="center"/>
      <protection hidden="1"/>
    </xf>
    <xf numFmtId="4" fontId="6" fillId="0" borderId="10" xfId="2" applyNumberFormat="1" applyFont="1" applyFill="1" applyBorder="1" applyAlignment="1" applyProtection="1">
      <alignment vertical="center" wrapText="1"/>
      <protection hidden="1"/>
    </xf>
    <xf numFmtId="0" fontId="7" fillId="0" borderId="10" xfId="2" applyNumberFormat="1" applyFont="1" applyFill="1" applyBorder="1" applyAlignment="1" applyProtection="1">
      <alignment wrapText="1"/>
      <protection hidden="1"/>
    </xf>
    <xf numFmtId="2" fontId="6" fillId="0" borderId="9" xfId="2" applyNumberFormat="1" applyFont="1" applyBorder="1" applyAlignment="1">
      <alignment horizontal="center" vertical="center"/>
    </xf>
    <xf numFmtId="165" fontId="6" fillId="0" borderId="20" xfId="2" applyNumberFormat="1" applyFont="1" applyFill="1" applyBorder="1" applyAlignment="1" applyProtection="1">
      <alignment horizontal="right" vertical="center"/>
      <protection hidden="1"/>
    </xf>
    <xf numFmtId="165" fontId="6" fillId="0" borderId="21" xfId="2" applyNumberFormat="1" applyFont="1" applyFill="1" applyBorder="1" applyAlignment="1" applyProtection="1">
      <alignment horizontal="right" vertical="center"/>
      <protection hidden="1"/>
    </xf>
    <xf numFmtId="0" fontId="7" fillId="0" borderId="22" xfId="2" applyNumberFormat="1" applyFont="1" applyFill="1" applyBorder="1" applyAlignment="1" applyProtection="1">
      <alignment wrapText="1"/>
      <protection hidden="1"/>
    </xf>
    <xf numFmtId="165" fontId="6" fillId="0" borderId="24" xfId="2" applyNumberFormat="1" applyFont="1" applyFill="1" applyBorder="1" applyAlignment="1" applyProtection="1">
      <alignment horizontal="right" vertical="center"/>
      <protection hidden="1"/>
    </xf>
    <xf numFmtId="0" fontId="5" fillId="0" borderId="0" xfId="2" applyNumberFormat="1" applyFont="1" applyFill="1" applyAlignment="1" applyProtection="1">
      <alignment horizontal="center" wrapText="1"/>
      <protection hidden="1"/>
    </xf>
    <xf numFmtId="0" fontId="10" fillId="0" borderId="10" xfId="2" applyNumberFormat="1" applyFont="1" applyFill="1" applyBorder="1" applyAlignment="1" applyProtection="1">
      <alignment horizontal="center" wrapText="1"/>
      <protection hidden="1"/>
    </xf>
    <xf numFmtId="0" fontId="10" fillId="0" borderId="22" xfId="2" applyNumberFormat="1" applyFont="1" applyFill="1" applyBorder="1" applyAlignment="1" applyProtection="1">
      <alignment horizontal="center" wrapText="1"/>
      <protection hidden="1"/>
    </xf>
    <xf numFmtId="165" fontId="8" fillId="0" borderId="4" xfId="2" applyNumberFormat="1" applyFont="1" applyFill="1" applyBorder="1" applyAlignment="1" applyProtection="1">
      <alignment horizontal="center" wrapText="1"/>
      <protection hidden="1"/>
    </xf>
    <xf numFmtId="165" fontId="8" fillId="0" borderId="16" xfId="2" applyNumberFormat="1" applyFont="1" applyFill="1" applyBorder="1" applyAlignment="1" applyProtection="1">
      <alignment horizontal="center"/>
      <protection hidden="1"/>
    </xf>
    <xf numFmtId="4" fontId="8" fillId="0" borderId="5" xfId="2" applyNumberFormat="1" applyFont="1" applyFill="1" applyBorder="1" applyAlignment="1" applyProtection="1">
      <alignment horizontal="center" wrapText="1"/>
      <protection hidden="1"/>
    </xf>
    <xf numFmtId="43" fontId="8" fillId="0" borderId="9" xfId="1" applyFont="1" applyBorder="1" applyAlignment="1">
      <alignment horizontal="center"/>
    </xf>
    <xf numFmtId="165" fontId="8" fillId="0" borderId="9" xfId="2" applyNumberFormat="1" applyFont="1" applyFill="1" applyBorder="1" applyAlignment="1" applyProtection="1">
      <alignment horizontal="center"/>
      <protection hidden="1"/>
    </xf>
    <xf numFmtId="165" fontId="8" fillId="0" borderId="18" xfId="2" applyNumberFormat="1" applyFont="1" applyFill="1" applyBorder="1" applyAlignment="1" applyProtection="1">
      <alignment horizontal="center"/>
      <protection hidden="1"/>
    </xf>
    <xf numFmtId="4" fontId="8" fillId="0" borderId="10" xfId="2" applyNumberFormat="1" applyFont="1" applyFill="1" applyBorder="1" applyAlignment="1" applyProtection="1">
      <alignment horizontal="center" wrapText="1"/>
      <protection hidden="1"/>
    </xf>
    <xf numFmtId="2" fontId="8" fillId="0" borderId="9" xfId="2" applyNumberFormat="1" applyFont="1" applyBorder="1" applyAlignment="1">
      <alignment horizontal="center"/>
    </xf>
    <xf numFmtId="165" fontId="8" fillId="0" borderId="20" xfId="2" applyNumberFormat="1" applyFont="1" applyFill="1" applyBorder="1" applyAlignment="1" applyProtection="1">
      <alignment horizontal="center"/>
      <protection hidden="1"/>
    </xf>
    <xf numFmtId="165" fontId="8" fillId="0" borderId="21" xfId="2" applyNumberFormat="1" applyFont="1" applyFill="1" applyBorder="1" applyAlignment="1" applyProtection="1">
      <alignment horizontal="center"/>
      <protection hidden="1"/>
    </xf>
    <xf numFmtId="165" fontId="8" fillId="0" borderId="31" xfId="2" applyNumberFormat="1" applyFont="1" applyFill="1" applyBorder="1" applyAlignment="1" applyProtection="1">
      <alignment horizontal="center"/>
      <protection hidden="1"/>
    </xf>
    <xf numFmtId="165" fontId="8" fillId="0" borderId="26" xfId="2" applyNumberFormat="1" applyFont="1" applyFill="1" applyBorder="1" applyAlignment="1" applyProtection="1">
      <alignment horizontal="center"/>
      <protection hidden="1"/>
    </xf>
    <xf numFmtId="0" fontId="0" fillId="0" borderId="0" xfId="0" applyFill="1"/>
    <xf numFmtId="43" fontId="8" fillId="0" borderId="42" xfId="1" applyFont="1" applyFill="1" applyBorder="1" applyAlignment="1">
      <alignment vertical="center"/>
    </xf>
    <xf numFmtId="0" fontId="9" fillId="0" borderId="42" xfId="2" applyFont="1" applyFill="1" applyBorder="1" applyAlignment="1">
      <alignment vertical="center"/>
    </xf>
    <xf numFmtId="165" fontId="8" fillId="0" borderId="2" xfId="2" applyNumberFormat="1" applyFont="1" applyFill="1" applyBorder="1" applyAlignment="1" applyProtection="1">
      <alignment vertical="center"/>
      <protection hidden="1"/>
    </xf>
    <xf numFmtId="43" fontId="8" fillId="0" borderId="42" xfId="1" applyFont="1" applyBorder="1" applyAlignment="1">
      <alignment vertical="center"/>
    </xf>
    <xf numFmtId="43" fontId="8" fillId="0" borderId="28" xfId="1" applyFont="1" applyBorder="1" applyAlignment="1">
      <alignment vertical="center"/>
    </xf>
    <xf numFmtId="43" fontId="12" fillId="0" borderId="40" xfId="0" applyNumberFormat="1" applyFont="1" applyFill="1" applyBorder="1" applyAlignment="1">
      <alignment vertical="center"/>
    </xf>
    <xf numFmtId="0" fontId="12" fillId="0" borderId="40" xfId="0" applyFont="1" applyFill="1" applyBorder="1" applyAlignment="1">
      <alignment vertical="center"/>
    </xf>
    <xf numFmtId="43" fontId="8" fillId="0" borderId="43" xfId="1" applyFont="1" applyBorder="1" applyAlignment="1">
      <alignment vertical="center"/>
    </xf>
    <xf numFmtId="0" fontId="8" fillId="0" borderId="37" xfId="2" applyFont="1" applyBorder="1" applyAlignment="1">
      <alignment horizontal="center"/>
    </xf>
    <xf numFmtId="0" fontId="8" fillId="0" borderId="38" xfId="2" applyFont="1" applyBorder="1" applyAlignment="1">
      <alignment horizontal="center"/>
    </xf>
    <xf numFmtId="0" fontId="8" fillId="0" borderId="39" xfId="2" applyFont="1" applyBorder="1" applyAlignment="1">
      <alignment horizontal="center"/>
    </xf>
    <xf numFmtId="0" fontId="0" fillId="0" borderId="0" xfId="0" applyFill="1" applyBorder="1"/>
    <xf numFmtId="0" fontId="5" fillId="0" borderId="0" xfId="2" applyNumberFormat="1" applyFont="1" applyFill="1" applyAlignment="1" applyProtection="1">
      <alignment horizontal="center" wrapText="1"/>
      <protection hidden="1"/>
    </xf>
    <xf numFmtId="4" fontId="13" fillId="0" borderId="0" xfId="0" applyNumberFormat="1" applyFont="1" applyFill="1" applyAlignment="1">
      <alignment horizontal="center"/>
    </xf>
    <xf numFmtId="0" fontId="3" fillId="0" borderId="0" xfId="2" applyNumberFormat="1" applyFont="1" applyFill="1" applyAlignment="1" applyProtection="1">
      <alignment horizontal="right" wrapText="1"/>
      <protection hidden="1"/>
    </xf>
    <xf numFmtId="0" fontId="14" fillId="0" borderId="0" xfId="0" applyFont="1" applyFill="1" applyAlignment="1">
      <alignment horizontal="center"/>
    </xf>
    <xf numFmtId="0" fontId="5" fillId="0" borderId="0" xfId="2" applyNumberFormat="1" applyFont="1" applyFill="1" applyAlignment="1" applyProtection="1">
      <alignment horizontal="center" wrapText="1"/>
      <protection hidden="1"/>
    </xf>
    <xf numFmtId="4" fontId="8" fillId="0" borderId="31" xfId="2" applyNumberFormat="1" applyFont="1" applyFill="1" applyBorder="1" applyAlignment="1" applyProtection="1">
      <alignment horizontal="center"/>
      <protection hidden="1"/>
    </xf>
    <xf numFmtId="4" fontId="8" fillId="0" borderId="42" xfId="1" applyNumberFormat="1" applyFont="1" applyFill="1" applyBorder="1" applyAlignment="1">
      <alignment horizontal="center" vertical="center"/>
    </xf>
    <xf numFmtId="4" fontId="12" fillId="0" borderId="40" xfId="0" applyNumberFormat="1" applyFont="1" applyFill="1" applyBorder="1" applyAlignment="1">
      <alignment horizontal="center" vertical="center"/>
    </xf>
    <xf numFmtId="4" fontId="9" fillId="0" borderId="44" xfId="2" applyNumberFormat="1" applyFont="1" applyFill="1" applyBorder="1" applyAlignment="1" applyProtection="1">
      <alignment horizontal="center" vertical="center" wrapText="1"/>
      <protection hidden="1"/>
    </xf>
    <xf numFmtId="4" fontId="9" fillId="0" borderId="44" xfId="2" applyNumberFormat="1" applyFont="1" applyFill="1" applyBorder="1" applyAlignment="1" applyProtection="1">
      <alignment horizontal="center" vertical="center"/>
      <protection hidden="1"/>
    </xf>
    <xf numFmtId="4" fontId="9" fillId="0" borderId="44" xfId="1" applyNumberFormat="1" applyFont="1" applyBorder="1" applyAlignment="1">
      <alignment horizontal="center" vertical="center"/>
    </xf>
    <xf numFmtId="4" fontId="9" fillId="0" borderId="44" xfId="1" applyNumberFormat="1" applyFont="1" applyFill="1" applyBorder="1" applyAlignment="1">
      <alignment horizontal="center" vertical="center"/>
    </xf>
    <xf numFmtId="4" fontId="15" fillId="0" borderId="44" xfId="0" applyNumberFormat="1" applyFont="1" applyFill="1" applyBorder="1" applyAlignment="1">
      <alignment horizontal="center" vertical="center"/>
    </xf>
    <xf numFmtId="4" fontId="11" fillId="0" borderId="44" xfId="0" applyNumberFormat="1" applyFont="1" applyFill="1" applyBorder="1" applyAlignment="1">
      <alignment horizontal="center" vertical="center"/>
    </xf>
    <xf numFmtId="4" fontId="9" fillId="0" borderId="44" xfId="2" applyNumberFormat="1" applyFont="1" applyBorder="1" applyAlignment="1">
      <alignment horizontal="center" vertical="center"/>
    </xf>
    <xf numFmtId="4" fontId="12" fillId="0" borderId="44" xfId="0" applyNumberFormat="1" applyFont="1" applyFill="1" applyBorder="1" applyAlignment="1">
      <alignment horizontal="center"/>
    </xf>
    <xf numFmtId="4" fontId="11" fillId="0" borderId="44" xfId="0" applyNumberFormat="1" applyFont="1" applyFill="1" applyBorder="1" applyAlignment="1">
      <alignment horizontal="center"/>
    </xf>
    <xf numFmtId="4" fontId="9" fillId="0" borderId="44" xfId="2" applyNumberFormat="1" applyFont="1" applyBorder="1" applyAlignment="1">
      <alignment horizontal="center"/>
    </xf>
    <xf numFmtId="0" fontId="17" fillId="0" borderId="23" xfId="0" applyFont="1" applyBorder="1" applyAlignment="1">
      <alignment wrapText="1"/>
    </xf>
    <xf numFmtId="0" fontId="17" fillId="0" borderId="19" xfId="0" applyFont="1" applyBorder="1" applyAlignment="1">
      <alignment wrapText="1"/>
    </xf>
    <xf numFmtId="0" fontId="17" fillId="0" borderId="45" xfId="0" applyFont="1" applyBorder="1" applyAlignment="1">
      <alignment wrapText="1"/>
    </xf>
    <xf numFmtId="4" fontId="12" fillId="0" borderId="44" xfId="0" applyNumberFormat="1" applyFont="1" applyFill="1" applyBorder="1" applyAlignment="1">
      <alignment horizontal="center" vertical="center"/>
    </xf>
    <xf numFmtId="4" fontId="18" fillId="0" borderId="44" xfId="2" applyNumberFormat="1" applyFont="1" applyFill="1" applyBorder="1" applyAlignment="1" applyProtection="1">
      <alignment horizontal="center" vertical="center"/>
      <protection hidden="1"/>
    </xf>
    <xf numFmtId="0" fontId="5" fillId="0" borderId="0" xfId="2" applyNumberFormat="1" applyFont="1" applyFill="1" applyAlignment="1" applyProtection="1">
      <alignment horizontal="center" wrapText="1"/>
      <protection hidden="1"/>
    </xf>
    <xf numFmtId="0" fontId="9" fillId="0" borderId="44" xfId="2" applyNumberFormat="1" applyFont="1" applyFill="1" applyBorder="1" applyAlignment="1" applyProtection="1">
      <alignment horizontal="center" vertical="center" wrapText="1"/>
      <protection hidden="1"/>
    </xf>
    <xf numFmtId="0" fontId="9" fillId="0" borderId="46" xfId="2" applyNumberFormat="1" applyFont="1" applyFill="1" applyBorder="1" applyAlignment="1" applyProtection="1">
      <alignment horizontal="center" vertical="center" wrapText="1"/>
      <protection hidden="1"/>
    </xf>
    <xf numFmtId="0" fontId="9" fillId="0" borderId="47" xfId="2" applyNumberFormat="1" applyFont="1" applyFill="1" applyBorder="1" applyAlignment="1" applyProtection="1">
      <alignment horizontal="center" vertical="center" wrapText="1"/>
      <protection hidden="1"/>
    </xf>
    <xf numFmtId="0" fontId="9" fillId="0" borderId="48" xfId="2" applyNumberFormat="1" applyFont="1" applyFill="1" applyBorder="1" applyAlignment="1" applyProtection="1">
      <alignment horizontal="center" vertical="center" wrapText="1"/>
      <protection hidden="1"/>
    </xf>
    <xf numFmtId="0" fontId="9" fillId="0" borderId="44" xfId="2" applyNumberFormat="1" applyFont="1" applyFill="1" applyBorder="1" applyAlignment="1" applyProtection="1">
      <alignment horizontal="center" vertical="center"/>
      <protection hidden="1"/>
    </xf>
    <xf numFmtId="164" fontId="9" fillId="0" borderId="44" xfId="2" applyNumberFormat="1" applyFont="1" applyFill="1" applyBorder="1" applyAlignment="1" applyProtection="1">
      <alignment horizontal="left" vertical="top" wrapText="1"/>
      <protection hidden="1"/>
    </xf>
    <xf numFmtId="0" fontId="9" fillId="0" borderId="44" xfId="2" applyFont="1" applyBorder="1" applyAlignment="1">
      <alignment horizontal="center" vertical="center"/>
    </xf>
    <xf numFmtId="0" fontId="11" fillId="0" borderId="23" xfId="0" applyFont="1" applyBorder="1" applyAlignment="1">
      <alignment horizontal="left" wrapText="1"/>
    </xf>
    <xf numFmtId="0" fontId="11" fillId="0" borderId="19" xfId="0" applyFont="1" applyBorder="1" applyAlignment="1">
      <alignment horizontal="left" wrapText="1"/>
    </xf>
    <xf numFmtId="0" fontId="11" fillId="0" borderId="45" xfId="0" applyFont="1" applyBorder="1" applyAlignment="1">
      <alignment horizontal="left" wrapText="1"/>
    </xf>
    <xf numFmtId="0" fontId="12" fillId="0" borderId="23" xfId="0" applyFont="1" applyBorder="1" applyAlignment="1">
      <alignment horizontal="center" wrapText="1"/>
    </xf>
    <xf numFmtId="0" fontId="12" fillId="0" borderId="19" xfId="0" applyFont="1" applyBorder="1" applyAlignment="1">
      <alignment horizontal="center" wrapText="1"/>
    </xf>
    <xf numFmtId="0" fontId="12" fillId="0" borderId="45" xfId="0" applyFont="1" applyBorder="1" applyAlignment="1">
      <alignment horizontal="center" wrapText="1"/>
    </xf>
    <xf numFmtId="164" fontId="18" fillId="0" borderId="44" xfId="2" applyNumberFormat="1" applyFont="1" applyFill="1" applyBorder="1" applyAlignment="1" applyProtection="1">
      <alignment horizontal="left" vertical="top" wrapText="1"/>
      <protection hidden="1"/>
    </xf>
    <xf numFmtId="0" fontId="9" fillId="0" borderId="44" xfId="2" applyFont="1" applyBorder="1" applyAlignment="1">
      <alignment horizontal="left" wrapText="1"/>
    </xf>
    <xf numFmtId="0" fontId="8" fillId="0" borderId="1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7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2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3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4" xfId="2" applyNumberFormat="1" applyFont="1" applyFill="1" applyBorder="1" applyAlignment="1" applyProtection="1">
      <alignment horizontal="center" vertical="center" wrapText="1"/>
      <protection hidden="1"/>
    </xf>
    <xf numFmtId="0" fontId="9" fillId="0" borderId="31" xfId="2" applyNumberFormat="1" applyFont="1" applyFill="1" applyBorder="1" applyAlignment="1" applyProtection="1">
      <alignment horizontal="center" vertical="center"/>
      <protection hidden="1"/>
    </xf>
    <xf numFmtId="0" fontId="9" fillId="0" borderId="32" xfId="2" applyNumberFormat="1" applyFont="1" applyFill="1" applyBorder="1" applyAlignment="1" applyProtection="1">
      <alignment horizontal="center" vertical="center"/>
      <protection hidden="1"/>
    </xf>
    <xf numFmtId="0" fontId="9" fillId="0" borderId="33" xfId="2" applyNumberFormat="1" applyFont="1" applyFill="1" applyBorder="1" applyAlignment="1" applyProtection="1">
      <alignment horizontal="center" vertical="center"/>
      <protection hidden="1"/>
    </xf>
    <xf numFmtId="0" fontId="9" fillId="0" borderId="28" xfId="2" applyNumberFormat="1" applyFont="1" applyFill="1" applyBorder="1" applyAlignment="1" applyProtection="1">
      <alignment horizontal="center" vertical="center"/>
      <protection hidden="1"/>
    </xf>
    <xf numFmtId="0" fontId="9" fillId="0" borderId="29" xfId="2" applyNumberFormat="1" applyFont="1" applyFill="1" applyBorder="1" applyAlignment="1" applyProtection="1">
      <alignment horizontal="center" vertical="center"/>
      <protection hidden="1"/>
    </xf>
    <xf numFmtId="0" fontId="9" fillId="0" borderId="30" xfId="2" applyNumberFormat="1" applyFont="1" applyFill="1" applyBorder="1" applyAlignment="1" applyProtection="1">
      <alignment horizontal="center" vertical="center"/>
      <protection hidden="1"/>
    </xf>
    <xf numFmtId="0" fontId="9" fillId="0" borderId="6" xfId="2" applyNumberFormat="1" applyFont="1" applyFill="1" applyBorder="1" applyAlignment="1" applyProtection="1">
      <alignment horizontal="center" vertical="center"/>
      <protection hidden="1"/>
    </xf>
    <xf numFmtId="0" fontId="9" fillId="0" borderId="11" xfId="2" applyNumberFormat="1" applyFont="1" applyFill="1" applyBorder="1" applyAlignment="1" applyProtection="1">
      <alignment horizontal="center" vertical="center"/>
      <protection hidden="1"/>
    </xf>
    <xf numFmtId="0" fontId="9" fillId="0" borderId="25" xfId="2" applyNumberFormat="1" applyFont="1" applyFill="1" applyBorder="1" applyAlignment="1" applyProtection="1">
      <alignment horizontal="center" vertical="center"/>
      <protection hidden="1"/>
    </xf>
    <xf numFmtId="164" fontId="8" fillId="0" borderId="10" xfId="2" applyNumberFormat="1" applyFont="1" applyFill="1" applyBorder="1" applyAlignment="1" applyProtection="1">
      <alignment horizontal="left" vertical="top" wrapText="1"/>
      <protection hidden="1"/>
    </xf>
    <xf numFmtId="164" fontId="8" fillId="0" borderId="19" xfId="2" applyNumberFormat="1" applyFont="1" applyFill="1" applyBorder="1" applyAlignment="1" applyProtection="1">
      <alignment horizontal="left" vertical="top" wrapText="1"/>
      <protection hidden="1"/>
    </xf>
    <xf numFmtId="164" fontId="8" fillId="0" borderId="17" xfId="2" applyNumberFormat="1" applyFont="1" applyFill="1" applyBorder="1" applyAlignment="1" applyProtection="1">
      <alignment horizontal="left" vertical="top" wrapText="1"/>
      <protection hidden="1"/>
    </xf>
    <xf numFmtId="0" fontId="9" fillId="0" borderId="6" xfId="2" applyFont="1" applyBorder="1" applyAlignment="1">
      <alignment horizontal="center" vertical="center"/>
    </xf>
    <xf numFmtId="0" fontId="9" fillId="0" borderId="11" xfId="2" applyFont="1" applyBorder="1" applyAlignment="1">
      <alignment horizontal="center" vertical="center"/>
    </xf>
    <xf numFmtId="0" fontId="9" fillId="0" borderId="15" xfId="2" applyFont="1" applyBorder="1" applyAlignment="1">
      <alignment horizontal="center" vertical="center"/>
    </xf>
    <xf numFmtId="164" fontId="8" fillId="0" borderId="5" xfId="2" applyNumberFormat="1" applyFont="1" applyFill="1" applyBorder="1" applyAlignment="1" applyProtection="1">
      <alignment horizontal="left" vertical="top" wrapText="1"/>
      <protection hidden="1"/>
    </xf>
    <xf numFmtId="164" fontId="8" fillId="0" borderId="26" xfId="2" applyNumberFormat="1" applyFont="1" applyFill="1" applyBorder="1" applyAlignment="1" applyProtection="1">
      <alignment horizontal="left" vertical="top" wrapText="1"/>
      <protection hidden="1"/>
    </xf>
    <xf numFmtId="164" fontId="8" fillId="0" borderId="27" xfId="2" applyNumberFormat="1" applyFont="1" applyFill="1" applyBorder="1" applyAlignment="1" applyProtection="1">
      <alignment horizontal="left" vertical="top" wrapText="1"/>
      <protection hidden="1"/>
    </xf>
    <xf numFmtId="0" fontId="8" fillId="0" borderId="37" xfId="2" applyFont="1" applyBorder="1" applyAlignment="1">
      <alignment horizontal="left"/>
    </xf>
    <xf numFmtId="0" fontId="8" fillId="0" borderId="38" xfId="2" applyFont="1" applyBorder="1" applyAlignment="1">
      <alignment horizontal="left"/>
    </xf>
    <xf numFmtId="0" fontId="8" fillId="0" borderId="39" xfId="2" applyFont="1" applyBorder="1" applyAlignment="1">
      <alignment horizontal="left"/>
    </xf>
    <xf numFmtId="0" fontId="11" fillId="0" borderId="37" xfId="0" applyFont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0" borderId="39" xfId="0" applyFont="1" applyBorder="1" applyAlignment="1">
      <alignment horizontal="center"/>
    </xf>
    <xf numFmtId="164" fontId="8" fillId="0" borderId="34" xfId="2" applyNumberFormat="1" applyFont="1" applyFill="1" applyBorder="1" applyAlignment="1" applyProtection="1">
      <alignment horizontal="left" vertical="top" wrapText="1"/>
      <protection hidden="1"/>
    </xf>
    <xf numFmtId="164" fontId="8" fillId="0" borderId="35" xfId="2" applyNumberFormat="1" applyFont="1" applyFill="1" applyBorder="1" applyAlignment="1" applyProtection="1">
      <alignment horizontal="left" vertical="top" wrapText="1"/>
      <protection hidden="1"/>
    </xf>
    <xf numFmtId="164" fontId="8" fillId="0" borderId="36" xfId="2" applyNumberFormat="1" applyFont="1" applyFill="1" applyBorder="1" applyAlignment="1" applyProtection="1">
      <alignment horizontal="left" vertical="top" wrapText="1"/>
      <protection hidden="1"/>
    </xf>
    <xf numFmtId="0" fontId="8" fillId="0" borderId="1" xfId="2" applyFont="1" applyBorder="1" applyAlignment="1">
      <alignment horizontal="left"/>
    </xf>
    <xf numFmtId="0" fontId="8" fillId="0" borderId="2" xfId="2" applyFont="1" applyBorder="1" applyAlignment="1">
      <alignment horizontal="left"/>
    </xf>
    <xf numFmtId="0" fontId="8" fillId="0" borderId="41" xfId="2" applyFont="1" applyBorder="1" applyAlignment="1">
      <alignment horizontal="left"/>
    </xf>
    <xf numFmtId="0" fontId="6" fillId="0" borderId="1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2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4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31" xfId="2" applyNumberFormat="1" applyFont="1" applyFill="1" applyBorder="1" applyAlignment="1" applyProtection="1">
      <alignment horizontal="center" vertical="center"/>
      <protection hidden="1"/>
    </xf>
    <xf numFmtId="0" fontId="5" fillId="0" borderId="32" xfId="2" applyNumberFormat="1" applyFont="1" applyFill="1" applyBorder="1" applyAlignment="1" applyProtection="1">
      <alignment horizontal="center" vertical="center"/>
      <protection hidden="1"/>
    </xf>
    <xf numFmtId="0" fontId="5" fillId="0" borderId="33" xfId="2" applyNumberFormat="1" applyFont="1" applyFill="1" applyBorder="1" applyAlignment="1" applyProtection="1">
      <alignment horizontal="center" vertical="center"/>
      <protection hidden="1"/>
    </xf>
    <xf numFmtId="0" fontId="5" fillId="0" borderId="28" xfId="2" applyNumberFormat="1" applyFont="1" applyFill="1" applyBorder="1" applyAlignment="1" applyProtection="1">
      <alignment horizontal="center" vertical="center"/>
      <protection hidden="1"/>
    </xf>
    <xf numFmtId="0" fontId="5" fillId="0" borderId="29" xfId="2" applyNumberFormat="1" applyFont="1" applyFill="1" applyBorder="1" applyAlignment="1" applyProtection="1">
      <alignment horizontal="center" vertical="center"/>
      <protection hidden="1"/>
    </xf>
    <xf numFmtId="0" fontId="5" fillId="0" borderId="30" xfId="2" applyNumberFormat="1" applyFont="1" applyFill="1" applyBorder="1" applyAlignment="1" applyProtection="1">
      <alignment horizontal="center" vertical="center"/>
      <protection hidden="1"/>
    </xf>
    <xf numFmtId="0" fontId="5" fillId="0" borderId="6" xfId="2" applyNumberFormat="1" applyFont="1" applyFill="1" applyBorder="1" applyAlignment="1" applyProtection="1">
      <alignment horizontal="center" vertical="center"/>
      <protection hidden="1"/>
    </xf>
    <xf numFmtId="0" fontId="5" fillId="0" borderId="11" xfId="2" applyNumberFormat="1" applyFont="1" applyFill="1" applyBorder="1" applyAlignment="1" applyProtection="1">
      <alignment horizontal="center" vertical="center"/>
      <protection hidden="1"/>
    </xf>
    <xf numFmtId="0" fontId="5" fillId="0" borderId="25" xfId="2" applyNumberFormat="1" applyFont="1" applyFill="1" applyBorder="1" applyAlignment="1" applyProtection="1">
      <alignment horizontal="center" vertical="center"/>
      <protection hidden="1"/>
    </xf>
    <xf numFmtId="0" fontId="5" fillId="0" borderId="6" xfId="2" applyFont="1" applyBorder="1" applyAlignment="1">
      <alignment horizontal="center" vertical="center"/>
    </xf>
    <xf numFmtId="0" fontId="5" fillId="0" borderId="11" xfId="2" applyFont="1" applyBorder="1" applyAlignment="1">
      <alignment horizontal="center" vertical="center"/>
    </xf>
    <xf numFmtId="0" fontId="5" fillId="0" borderId="15" xfId="2" applyFont="1" applyBorder="1" applyAlignment="1">
      <alignment horizontal="center" vertical="center"/>
    </xf>
    <xf numFmtId="164" fontId="6" fillId="0" borderId="10" xfId="2" applyNumberFormat="1" applyFont="1" applyFill="1" applyBorder="1" applyAlignment="1" applyProtection="1">
      <alignment horizontal="left" vertical="top" wrapText="1"/>
      <protection hidden="1"/>
    </xf>
    <xf numFmtId="164" fontId="6" fillId="0" borderId="19" xfId="2" applyNumberFormat="1" applyFont="1" applyFill="1" applyBorder="1" applyAlignment="1" applyProtection="1">
      <alignment horizontal="left" vertical="top" wrapText="1"/>
      <protection hidden="1"/>
    </xf>
    <xf numFmtId="164" fontId="6" fillId="0" borderId="17" xfId="2" applyNumberFormat="1" applyFont="1" applyFill="1" applyBorder="1" applyAlignment="1" applyProtection="1">
      <alignment horizontal="left" vertical="top" wrapText="1"/>
      <protection hidden="1"/>
    </xf>
    <xf numFmtId="164" fontId="6" fillId="0" borderId="5" xfId="2" applyNumberFormat="1" applyFont="1" applyFill="1" applyBorder="1" applyAlignment="1" applyProtection="1">
      <alignment horizontal="left" vertical="top" wrapText="1"/>
      <protection hidden="1"/>
    </xf>
    <xf numFmtId="164" fontId="6" fillId="0" borderId="26" xfId="2" applyNumberFormat="1" applyFont="1" applyFill="1" applyBorder="1" applyAlignment="1" applyProtection="1">
      <alignment horizontal="left" vertical="top" wrapText="1"/>
      <protection hidden="1"/>
    </xf>
    <xf numFmtId="164" fontId="6" fillId="0" borderId="27" xfId="2" applyNumberFormat="1" applyFont="1" applyFill="1" applyBorder="1" applyAlignment="1" applyProtection="1">
      <alignment horizontal="left" vertical="top" wrapText="1"/>
      <protection hidden="1"/>
    </xf>
    <xf numFmtId="164" fontId="6" fillId="0" borderId="23" xfId="2" applyNumberFormat="1" applyFont="1" applyFill="1" applyBorder="1" applyAlignment="1" applyProtection="1">
      <alignment horizontal="left" vertical="top" wrapText="1"/>
      <protection hidden="1"/>
    </xf>
    <xf numFmtId="0" fontId="11" fillId="0" borderId="44" xfId="0" applyFont="1" applyBorder="1" applyAlignment="1">
      <alignment horizontal="center" wrapText="1"/>
    </xf>
    <xf numFmtId="0" fontId="16" fillId="0" borderId="2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16" fillId="0" borderId="45" xfId="0" applyFont="1" applyBorder="1" applyAlignment="1">
      <alignment horizontal="left"/>
    </xf>
    <xf numFmtId="0" fontId="11" fillId="0" borderId="23" xfId="0" applyFont="1" applyBorder="1" applyAlignment="1">
      <alignment horizontal="center" wrapText="1"/>
    </xf>
    <xf numFmtId="0" fontId="11" fillId="0" borderId="19" xfId="0" applyFont="1" applyBorder="1" applyAlignment="1">
      <alignment horizontal="center" wrapText="1"/>
    </xf>
    <xf numFmtId="0" fontId="11" fillId="0" borderId="45" xfId="0" applyFont="1" applyBorder="1" applyAlignment="1">
      <alignment horizont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30"/>
  <sheetViews>
    <sheetView showGridLines="0" showZeros="0" tabSelected="1" topLeftCell="A14" workbookViewId="0">
      <selection activeCell="H29" sqref="H29"/>
    </sheetView>
  </sheetViews>
  <sheetFormatPr defaultColWidth="9.140625" defaultRowHeight="15" x14ac:dyDescent="0.25"/>
  <cols>
    <col min="1" max="3" width="20.7109375" customWidth="1"/>
    <col min="4" max="4" width="11.42578125" customWidth="1"/>
    <col min="5" max="5" width="17" customWidth="1"/>
    <col min="6" max="7" width="20.7109375" style="40" customWidth="1"/>
    <col min="8" max="8" width="20.7109375" customWidth="1"/>
    <col min="9" max="12" width="20.7109375" style="3" customWidth="1"/>
    <col min="13" max="242" width="9.140625" style="3" customWidth="1"/>
    <col min="243" max="16384" width="9.140625" style="3"/>
  </cols>
  <sheetData>
    <row r="1" spans="1:10" ht="12.75" customHeight="1" x14ac:dyDescent="0.2">
      <c r="A1" s="1"/>
      <c r="B1" s="1"/>
      <c r="C1" s="1"/>
      <c r="D1" s="1"/>
      <c r="E1" s="1"/>
      <c r="F1" s="1"/>
      <c r="G1" s="1" t="s">
        <v>1</v>
      </c>
      <c r="H1" s="1"/>
      <c r="I1" s="2"/>
    </row>
    <row r="2" spans="1:10" ht="6.75" customHeight="1" x14ac:dyDescent="0.2">
      <c r="A2" s="4"/>
      <c r="B2" s="4"/>
      <c r="C2" s="4"/>
      <c r="D2" s="4"/>
      <c r="E2" s="4"/>
      <c r="F2" s="4"/>
      <c r="G2" s="4"/>
      <c r="H2" s="4"/>
      <c r="I2" s="6"/>
    </row>
    <row r="3" spans="1:10" ht="18.75" hidden="1" customHeight="1" x14ac:dyDescent="0.2">
      <c r="A3" s="76" t="s">
        <v>58</v>
      </c>
      <c r="B3" s="76"/>
      <c r="C3" s="76"/>
      <c r="D3" s="76"/>
      <c r="E3" s="76"/>
      <c r="F3" s="76"/>
      <c r="G3" s="76"/>
      <c r="H3" s="57"/>
      <c r="I3" s="1"/>
    </row>
    <row r="4" spans="1:10" ht="29.25" customHeight="1" x14ac:dyDescent="0.2">
      <c r="A4" s="76"/>
      <c r="B4" s="76"/>
      <c r="C4" s="76"/>
      <c r="D4" s="76"/>
      <c r="E4" s="76"/>
      <c r="F4" s="76"/>
      <c r="G4" s="76"/>
      <c r="H4" s="57"/>
      <c r="I4" s="6"/>
    </row>
    <row r="5" spans="1:10" ht="19.7" customHeight="1" x14ac:dyDescent="0.2">
      <c r="A5" s="7"/>
      <c r="B5" s="7"/>
      <c r="C5" s="7"/>
      <c r="D5" s="7"/>
      <c r="E5" s="7"/>
      <c r="F5" s="7"/>
      <c r="G5" s="55" t="s">
        <v>48</v>
      </c>
      <c r="H5" s="7"/>
      <c r="I5" s="1"/>
    </row>
    <row r="6" spans="1:10" ht="0.75" customHeight="1" x14ac:dyDescent="0.2">
      <c r="A6" s="9"/>
      <c r="B6" s="9"/>
      <c r="C6" s="9"/>
      <c r="D6" s="9"/>
      <c r="E6" s="9"/>
      <c r="F6" s="9"/>
      <c r="G6" s="9"/>
      <c r="H6" s="9"/>
      <c r="I6" s="1"/>
    </row>
    <row r="7" spans="1:10" ht="22.5" hidden="1" customHeight="1" thickBot="1" x14ac:dyDescent="0.25">
      <c r="A7" s="9"/>
      <c r="B7" s="9"/>
      <c r="C7" s="9"/>
      <c r="D7" s="9"/>
      <c r="E7" s="9"/>
      <c r="F7" s="9"/>
      <c r="G7" s="11"/>
      <c r="H7" s="11"/>
      <c r="I7" s="2"/>
    </row>
    <row r="8" spans="1:10" ht="12.75" customHeight="1" x14ac:dyDescent="0.2">
      <c r="A8" s="77" t="s">
        <v>46</v>
      </c>
      <c r="B8" s="77"/>
      <c r="C8" s="77"/>
      <c r="D8" s="77"/>
      <c r="E8" s="78" t="s">
        <v>56</v>
      </c>
      <c r="F8" s="78" t="s">
        <v>57</v>
      </c>
      <c r="G8" s="81" t="s">
        <v>5</v>
      </c>
      <c r="H8" s="81" t="s">
        <v>40</v>
      </c>
      <c r="I8" s="83" t="s">
        <v>6</v>
      </c>
      <c r="J8" s="83" t="s">
        <v>37</v>
      </c>
    </row>
    <row r="9" spans="1:10" ht="12.75" customHeight="1" x14ac:dyDescent="0.2">
      <c r="A9" s="77"/>
      <c r="B9" s="77"/>
      <c r="C9" s="77"/>
      <c r="D9" s="77"/>
      <c r="E9" s="79"/>
      <c r="F9" s="79"/>
      <c r="G9" s="81"/>
      <c r="H9" s="81"/>
      <c r="I9" s="83"/>
      <c r="J9" s="83"/>
    </row>
    <row r="10" spans="1:10" ht="38.25" customHeight="1" x14ac:dyDescent="0.2">
      <c r="A10" s="77"/>
      <c r="B10" s="77"/>
      <c r="C10" s="77"/>
      <c r="D10" s="77"/>
      <c r="E10" s="80"/>
      <c r="F10" s="80"/>
      <c r="G10" s="81"/>
      <c r="H10" s="81"/>
      <c r="I10" s="83"/>
      <c r="J10" s="83"/>
    </row>
    <row r="11" spans="1:10" ht="26.25" customHeight="1" x14ac:dyDescent="0.2">
      <c r="A11" s="82" t="s">
        <v>7</v>
      </c>
      <c r="B11" s="82"/>
      <c r="C11" s="82"/>
      <c r="D11" s="82"/>
      <c r="E11" s="61">
        <v>256521.60000000001</v>
      </c>
      <c r="F11" s="61">
        <v>266521.59999999998</v>
      </c>
      <c r="G11" s="62">
        <v>284034</v>
      </c>
      <c r="H11" s="62">
        <f t="shared" ref="H11:H24" si="0">G11-F11</f>
        <v>17512.400000000023</v>
      </c>
      <c r="I11" s="61">
        <v>282006.3</v>
      </c>
      <c r="J11" s="63">
        <v>294612.09999999998</v>
      </c>
    </row>
    <row r="12" spans="1:10" ht="44.25" customHeight="1" x14ac:dyDescent="0.2">
      <c r="A12" s="82" t="s">
        <v>8</v>
      </c>
      <c r="B12" s="82"/>
      <c r="C12" s="82"/>
      <c r="D12" s="82"/>
      <c r="E12" s="62">
        <v>2901.6</v>
      </c>
      <c r="F12" s="62">
        <v>2901.6</v>
      </c>
      <c r="G12" s="62">
        <v>3703.1</v>
      </c>
      <c r="H12" s="62">
        <f t="shared" si="0"/>
        <v>801.5</v>
      </c>
      <c r="I12" s="61">
        <v>3516.8</v>
      </c>
      <c r="J12" s="63">
        <v>3611.8</v>
      </c>
    </row>
    <row r="13" spans="1:10" ht="27.75" customHeight="1" x14ac:dyDescent="0.2">
      <c r="A13" s="82" t="s">
        <v>9</v>
      </c>
      <c r="B13" s="82"/>
      <c r="C13" s="82"/>
      <c r="D13" s="82"/>
      <c r="E13" s="62">
        <v>22831.5</v>
      </c>
      <c r="F13" s="62">
        <v>21931.5</v>
      </c>
      <c r="G13" s="62">
        <v>19937</v>
      </c>
      <c r="H13" s="62">
        <f t="shared" si="0"/>
        <v>-1994.5</v>
      </c>
      <c r="I13" s="61">
        <v>20375</v>
      </c>
      <c r="J13" s="63">
        <v>5119.5</v>
      </c>
    </row>
    <row r="14" spans="1:10" ht="15.75" x14ac:dyDescent="0.2">
      <c r="A14" s="82" t="s">
        <v>10</v>
      </c>
      <c r="B14" s="82"/>
      <c r="C14" s="82"/>
      <c r="D14" s="82"/>
      <c r="E14" s="62">
        <v>363</v>
      </c>
      <c r="F14" s="62">
        <v>363</v>
      </c>
      <c r="G14" s="62">
        <v>285.5</v>
      </c>
      <c r="H14" s="62">
        <f t="shared" si="0"/>
        <v>-77.5</v>
      </c>
      <c r="I14" s="61">
        <v>294.60000000000002</v>
      </c>
      <c r="J14" s="63">
        <v>304.10000000000002</v>
      </c>
    </row>
    <row r="15" spans="1:10" ht="30" customHeight="1" x14ac:dyDescent="0.2">
      <c r="A15" s="82" t="s">
        <v>11</v>
      </c>
      <c r="B15" s="82"/>
      <c r="C15" s="82"/>
      <c r="D15" s="82"/>
      <c r="E15" s="62">
        <v>953.4</v>
      </c>
      <c r="F15" s="62">
        <v>953.4</v>
      </c>
      <c r="G15" s="62">
        <v>988.5</v>
      </c>
      <c r="H15" s="62">
        <f t="shared" si="0"/>
        <v>35.100000000000023</v>
      </c>
      <c r="I15" s="61">
        <v>1028</v>
      </c>
      <c r="J15" s="63">
        <v>1068.0999999999999</v>
      </c>
    </row>
    <row r="16" spans="1:10" ht="15.75" x14ac:dyDescent="0.2">
      <c r="A16" s="82" t="s">
        <v>12</v>
      </c>
      <c r="B16" s="82"/>
      <c r="C16" s="82"/>
      <c r="D16" s="82"/>
      <c r="E16" s="62">
        <v>4847.2</v>
      </c>
      <c r="F16" s="62">
        <v>4857.2</v>
      </c>
      <c r="G16" s="62">
        <v>4833</v>
      </c>
      <c r="H16" s="62">
        <f t="shared" si="0"/>
        <v>-24.199999999999818</v>
      </c>
      <c r="I16" s="61">
        <v>4830</v>
      </c>
      <c r="J16" s="63">
        <v>4817</v>
      </c>
    </row>
    <row r="17" spans="1:10" ht="81.75" customHeight="1" x14ac:dyDescent="0.2">
      <c r="A17" s="82" t="s">
        <v>15</v>
      </c>
      <c r="B17" s="82"/>
      <c r="C17" s="82"/>
      <c r="D17" s="82"/>
      <c r="E17" s="62">
        <v>5239.5</v>
      </c>
      <c r="F17" s="62">
        <v>5239.5</v>
      </c>
      <c r="G17" s="62">
        <v>2748.8</v>
      </c>
      <c r="H17" s="62">
        <f t="shared" si="0"/>
        <v>-2490.6999999999998</v>
      </c>
      <c r="I17" s="61">
        <v>2548.8000000000002</v>
      </c>
      <c r="J17" s="63">
        <v>2373.8000000000002</v>
      </c>
    </row>
    <row r="18" spans="1:10" ht="34.5" customHeight="1" x14ac:dyDescent="0.2">
      <c r="A18" s="82" t="s">
        <v>16</v>
      </c>
      <c r="B18" s="82"/>
      <c r="C18" s="82"/>
      <c r="D18" s="82"/>
      <c r="E18" s="62">
        <v>2005.1</v>
      </c>
      <c r="F18" s="62">
        <v>2005.1</v>
      </c>
      <c r="G18" s="62">
        <v>998.7</v>
      </c>
      <c r="H18" s="62">
        <f t="shared" si="0"/>
        <v>-1006.3999999999999</v>
      </c>
      <c r="I18" s="61">
        <v>1038.5999999999999</v>
      </c>
      <c r="J18" s="63">
        <v>1079.0999999999999</v>
      </c>
    </row>
    <row r="19" spans="1:10" ht="24.75" customHeight="1" x14ac:dyDescent="0.2">
      <c r="A19" s="82" t="s">
        <v>17</v>
      </c>
      <c r="B19" s="82"/>
      <c r="C19" s="82"/>
      <c r="D19" s="82"/>
      <c r="E19" s="62">
        <v>51104.800000000003</v>
      </c>
      <c r="F19" s="62">
        <v>52782.2</v>
      </c>
      <c r="G19" s="62">
        <v>53263.199999999997</v>
      </c>
      <c r="H19" s="62">
        <f t="shared" si="0"/>
        <v>481</v>
      </c>
      <c r="I19" s="61">
        <v>55430.6</v>
      </c>
      <c r="J19" s="63">
        <v>57662.7</v>
      </c>
    </row>
    <row r="20" spans="1:10" ht="15.75" x14ac:dyDescent="0.2">
      <c r="A20" s="82" t="s">
        <v>20</v>
      </c>
      <c r="B20" s="82"/>
      <c r="C20" s="82"/>
      <c r="D20" s="82"/>
      <c r="E20" s="62">
        <v>750</v>
      </c>
      <c r="F20" s="62">
        <v>1180.4000000000001</v>
      </c>
      <c r="G20" s="62">
        <v>310</v>
      </c>
      <c r="H20" s="62">
        <f t="shared" si="0"/>
        <v>-870.40000000000009</v>
      </c>
      <c r="I20" s="61">
        <v>260</v>
      </c>
      <c r="J20" s="63">
        <v>210</v>
      </c>
    </row>
    <row r="21" spans="1:10" ht="15.75" x14ac:dyDescent="0.2">
      <c r="A21" s="82" t="s">
        <v>23</v>
      </c>
      <c r="B21" s="82"/>
      <c r="C21" s="82"/>
      <c r="D21" s="82"/>
      <c r="E21" s="62">
        <v>3036.5</v>
      </c>
      <c r="F21" s="62">
        <v>3411.9</v>
      </c>
      <c r="G21" s="62">
        <v>2960</v>
      </c>
      <c r="H21" s="62">
        <f t="shared" si="0"/>
        <v>-451.90000000000009</v>
      </c>
      <c r="I21" s="61">
        <v>2994.5</v>
      </c>
      <c r="J21" s="63">
        <v>3025.5</v>
      </c>
    </row>
    <row r="22" spans="1:10" ht="15.75" x14ac:dyDescent="0.2">
      <c r="A22" s="90" t="s">
        <v>33</v>
      </c>
      <c r="B22" s="90"/>
      <c r="C22" s="90"/>
      <c r="D22" s="90"/>
      <c r="E22" s="75">
        <f>SUM(E11:E21)</f>
        <v>350554.2</v>
      </c>
      <c r="F22" s="75">
        <f>SUM(F11:F21)</f>
        <v>362147.4</v>
      </c>
      <c r="G22" s="75">
        <f>SUM(G11:G21)</f>
        <v>374061.8</v>
      </c>
      <c r="H22" s="75">
        <f t="shared" si="0"/>
        <v>11914.399999999965</v>
      </c>
      <c r="I22" s="75">
        <f>SUM(I11:I21)</f>
        <v>374323.1999999999</v>
      </c>
      <c r="J22" s="75">
        <f>SUM(J11:J21)</f>
        <v>373883.6999999999</v>
      </c>
    </row>
    <row r="23" spans="1:10" ht="15.75" x14ac:dyDescent="0.25">
      <c r="A23" s="91" t="s">
        <v>38</v>
      </c>
      <c r="B23" s="91"/>
      <c r="C23" s="91"/>
      <c r="D23" s="91"/>
      <c r="E23" s="64">
        <v>62394.1</v>
      </c>
      <c r="F23" s="64">
        <v>62394.1</v>
      </c>
      <c r="G23" s="64">
        <v>72895.8</v>
      </c>
      <c r="H23" s="62">
        <f t="shared" si="0"/>
        <v>10501.700000000004</v>
      </c>
      <c r="I23" s="63">
        <v>54808.6</v>
      </c>
      <c r="J23" s="63">
        <v>56115.4</v>
      </c>
    </row>
    <row r="24" spans="1:10" ht="15.75" x14ac:dyDescent="0.25">
      <c r="A24" s="91" t="s">
        <v>41</v>
      </c>
      <c r="B24" s="91"/>
      <c r="C24" s="91"/>
      <c r="D24" s="91"/>
      <c r="E24" s="64">
        <v>153083.9</v>
      </c>
      <c r="F24" s="64">
        <v>172701.5</v>
      </c>
      <c r="G24" s="64">
        <v>168185.60000000001</v>
      </c>
      <c r="H24" s="62">
        <f t="shared" si="0"/>
        <v>-4515.8999999999942</v>
      </c>
      <c r="I24" s="63"/>
      <c r="J24" s="63"/>
    </row>
    <row r="25" spans="1:10" ht="15.75" x14ac:dyDescent="0.25">
      <c r="A25" s="71" t="s">
        <v>39</v>
      </c>
      <c r="B25" s="72"/>
      <c r="C25" s="72"/>
      <c r="D25" s="73"/>
      <c r="E25" s="74">
        <f>E22+E23+E24</f>
        <v>566032.19999999995</v>
      </c>
      <c r="F25" s="74">
        <f>F22+F23+F24</f>
        <v>597243</v>
      </c>
      <c r="G25" s="74">
        <f t="shared" ref="G25:J25" si="1">G22+G23+G24</f>
        <v>615143.19999999995</v>
      </c>
      <c r="H25" s="74">
        <f t="shared" si="1"/>
        <v>17900.199999999975</v>
      </c>
      <c r="I25" s="74">
        <f t="shared" si="1"/>
        <v>429131.79999999987</v>
      </c>
      <c r="J25" s="74">
        <f t="shared" si="1"/>
        <v>429999.09999999992</v>
      </c>
    </row>
    <row r="26" spans="1:10" ht="31.5" customHeight="1" x14ac:dyDescent="0.25">
      <c r="A26" s="84" t="s">
        <v>51</v>
      </c>
      <c r="B26" s="85"/>
      <c r="C26" s="85"/>
      <c r="D26" s="86"/>
      <c r="E26" s="66">
        <v>50511.3</v>
      </c>
      <c r="F26" s="66">
        <v>51666.6</v>
      </c>
      <c r="G26" s="66">
        <v>52726.400000000001</v>
      </c>
      <c r="H26" s="62">
        <f t="shared" ref="H26:H29" si="2">G26-F26</f>
        <v>1059.8000000000029</v>
      </c>
      <c r="I26" s="67"/>
      <c r="J26" s="67"/>
    </row>
    <row r="27" spans="1:10" ht="15.75" x14ac:dyDescent="0.25">
      <c r="A27" s="84" t="s">
        <v>52</v>
      </c>
      <c r="B27" s="85"/>
      <c r="C27" s="85"/>
      <c r="D27" s="86"/>
      <c r="E27" s="66">
        <f>E25-E26</f>
        <v>515520.89999999997</v>
      </c>
      <c r="F27" s="66">
        <f>F25-F26</f>
        <v>545576.4</v>
      </c>
      <c r="G27" s="66">
        <f>G25-G26</f>
        <v>562416.79999999993</v>
      </c>
      <c r="H27" s="62">
        <f t="shared" si="2"/>
        <v>16840.399999999907</v>
      </c>
      <c r="I27" s="66"/>
      <c r="J27" s="66"/>
    </row>
    <row r="28" spans="1:10" ht="15.75" x14ac:dyDescent="0.25">
      <c r="A28" s="84" t="s">
        <v>53</v>
      </c>
      <c r="B28" s="85"/>
      <c r="C28" s="85"/>
      <c r="D28" s="86"/>
      <c r="E28" s="66">
        <v>340</v>
      </c>
      <c r="F28" s="66">
        <v>340</v>
      </c>
      <c r="G28" s="65">
        <v>676.8</v>
      </c>
      <c r="H28" s="62">
        <f t="shared" si="2"/>
        <v>336.79999999999995</v>
      </c>
      <c r="I28" s="67"/>
      <c r="J28" s="67"/>
    </row>
    <row r="29" spans="1:10" ht="15.75" x14ac:dyDescent="0.25">
      <c r="A29" s="87" t="s">
        <v>39</v>
      </c>
      <c r="B29" s="88"/>
      <c r="C29" s="88"/>
      <c r="D29" s="89"/>
      <c r="E29" s="74">
        <f>E27+E28</f>
        <v>515860.89999999997</v>
      </c>
      <c r="F29" s="74">
        <f>F27+F28</f>
        <v>545916.4</v>
      </c>
      <c r="G29" s="74">
        <f t="shared" ref="G29:J29" si="3">G27+G28</f>
        <v>563093.6</v>
      </c>
      <c r="H29" s="75">
        <f t="shared" si="2"/>
        <v>17177.199999999953</v>
      </c>
      <c r="I29" s="74">
        <f t="shared" si="3"/>
        <v>0</v>
      </c>
      <c r="J29" s="74">
        <f t="shared" si="3"/>
        <v>0</v>
      </c>
    </row>
    <row r="30" spans="1:10" ht="15.75" x14ac:dyDescent="0.25">
      <c r="G30" s="54"/>
    </row>
  </sheetData>
  <mergeCells count="26">
    <mergeCell ref="A28:D28"/>
    <mergeCell ref="A29:D29"/>
    <mergeCell ref="A22:D22"/>
    <mergeCell ref="A23:D23"/>
    <mergeCell ref="A24:D24"/>
    <mergeCell ref="A26:D26"/>
    <mergeCell ref="A27:D27"/>
    <mergeCell ref="A21:D21"/>
    <mergeCell ref="J8:J10"/>
    <mergeCell ref="A11:D11"/>
    <mergeCell ref="A12:D12"/>
    <mergeCell ref="A13:D13"/>
    <mergeCell ref="A14:D14"/>
    <mergeCell ref="A15:D15"/>
    <mergeCell ref="I8:I10"/>
    <mergeCell ref="A16:D16"/>
    <mergeCell ref="A17:D17"/>
    <mergeCell ref="A18:D18"/>
    <mergeCell ref="A19:D19"/>
    <mergeCell ref="A20:D20"/>
    <mergeCell ref="A3:G4"/>
    <mergeCell ref="A8:D10"/>
    <mergeCell ref="F8:F10"/>
    <mergeCell ref="G8:G10"/>
    <mergeCell ref="H8:H10"/>
    <mergeCell ref="E8:E10"/>
  </mergeCells>
  <pageMargins left="0.19685039370078741" right="0" top="0.78740157480314965" bottom="0.19685039370078741" header="0.39370078740157483" footer="0.19685039370078741"/>
  <pageSetup paperSize="9" scale="74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50"/>
  <sheetViews>
    <sheetView showGridLines="0" showZeros="0" workbookViewId="0">
      <selection activeCell="G40" sqref="G40"/>
    </sheetView>
  </sheetViews>
  <sheetFormatPr defaultColWidth="9.140625" defaultRowHeight="15" x14ac:dyDescent="0.25"/>
  <cols>
    <col min="1" max="2" width="10.42578125" customWidth="1"/>
    <col min="3" max="3" width="6.42578125" customWidth="1"/>
    <col min="4" max="4" width="31.5703125" customWidth="1"/>
    <col min="5" max="5" width="0.140625" style="40" customWidth="1"/>
    <col min="6" max="6" width="24.28515625" style="40" hidden="1" customWidth="1"/>
    <col min="7" max="7" width="22" style="40" customWidth="1"/>
    <col min="8" max="8" width="22.42578125" hidden="1" customWidth="1"/>
    <col min="9" max="9" width="20.85546875" style="3" hidden="1" customWidth="1"/>
    <col min="10" max="10" width="17.5703125" style="3" hidden="1" customWidth="1"/>
    <col min="11" max="242" width="9.140625" style="3" customWidth="1"/>
    <col min="243" max="16384" width="9.140625" style="3"/>
  </cols>
  <sheetData>
    <row r="1" spans="1:10" ht="12.75" customHeight="1" x14ac:dyDescent="0.2">
      <c r="A1" s="1"/>
      <c r="B1" s="1"/>
      <c r="C1" s="1"/>
      <c r="D1" s="1"/>
      <c r="E1" s="1"/>
      <c r="F1" s="1" t="s">
        <v>0</v>
      </c>
      <c r="G1" s="1" t="s">
        <v>1</v>
      </c>
      <c r="H1" s="1"/>
      <c r="I1" s="2"/>
    </row>
    <row r="2" spans="1:10" ht="6.75" customHeight="1" x14ac:dyDescent="0.2">
      <c r="A2" s="4"/>
      <c r="B2" s="4"/>
      <c r="C2" s="4"/>
      <c r="D2" s="4"/>
      <c r="E2" s="4"/>
      <c r="F2" s="5"/>
      <c r="G2" s="4"/>
      <c r="H2" s="4"/>
      <c r="I2" s="6"/>
    </row>
    <row r="3" spans="1:10" ht="18.75" hidden="1" customHeight="1" x14ac:dyDescent="0.2">
      <c r="A3" s="76" t="s">
        <v>47</v>
      </c>
      <c r="B3" s="76"/>
      <c r="C3" s="76"/>
      <c r="D3" s="76"/>
      <c r="E3" s="76"/>
      <c r="F3" s="76"/>
      <c r="G3" s="76"/>
      <c r="H3" s="53"/>
      <c r="I3" s="1"/>
    </row>
    <row r="4" spans="1:10" ht="29.25" customHeight="1" x14ac:dyDescent="0.2">
      <c r="A4" s="76"/>
      <c r="B4" s="76"/>
      <c r="C4" s="76"/>
      <c r="D4" s="76"/>
      <c r="E4" s="76"/>
      <c r="F4" s="76"/>
      <c r="G4" s="76"/>
      <c r="H4" s="53"/>
      <c r="I4" s="6"/>
    </row>
    <row r="5" spans="1:10" ht="19.7" customHeight="1" x14ac:dyDescent="0.2">
      <c r="A5" s="7"/>
      <c r="B5" s="7"/>
      <c r="C5" s="7"/>
      <c r="D5" s="7"/>
      <c r="E5" s="7"/>
      <c r="F5" s="53"/>
      <c r="G5" s="55" t="s">
        <v>48</v>
      </c>
      <c r="H5" s="7"/>
      <c r="I5" s="1"/>
    </row>
    <row r="6" spans="1:10" ht="0.75" customHeight="1" thickBot="1" x14ac:dyDescent="0.25">
      <c r="A6" s="9"/>
      <c r="B6" s="9"/>
      <c r="C6" s="9"/>
      <c r="D6" s="9"/>
      <c r="E6" s="9"/>
      <c r="F6" s="10"/>
      <c r="G6" s="9"/>
      <c r="H6" s="9"/>
      <c r="I6" s="1"/>
    </row>
    <row r="7" spans="1:10" ht="22.5" hidden="1" customHeight="1" thickBot="1" x14ac:dyDescent="0.25">
      <c r="A7" s="9"/>
      <c r="B7" s="9"/>
      <c r="C7" s="9"/>
      <c r="D7" s="9"/>
      <c r="E7" s="9"/>
      <c r="F7" s="9"/>
      <c r="G7" s="11"/>
      <c r="H7" s="11"/>
      <c r="I7" s="2"/>
    </row>
    <row r="8" spans="1:10" ht="11.25" customHeight="1" x14ac:dyDescent="0.2">
      <c r="A8" s="92" t="s">
        <v>46</v>
      </c>
      <c r="B8" s="93"/>
      <c r="C8" s="93"/>
      <c r="D8" s="94"/>
      <c r="E8" s="101" t="s">
        <v>4</v>
      </c>
      <c r="F8" s="104" t="s">
        <v>3</v>
      </c>
      <c r="G8" s="107" t="s">
        <v>5</v>
      </c>
      <c r="H8" s="107" t="s">
        <v>40</v>
      </c>
      <c r="I8" s="113" t="s">
        <v>6</v>
      </c>
      <c r="J8" s="113" t="s">
        <v>37</v>
      </c>
    </row>
    <row r="9" spans="1:10" ht="11.25" customHeight="1" x14ac:dyDescent="0.2">
      <c r="A9" s="95"/>
      <c r="B9" s="96"/>
      <c r="C9" s="96"/>
      <c r="D9" s="97"/>
      <c r="E9" s="102"/>
      <c r="F9" s="105"/>
      <c r="G9" s="108"/>
      <c r="H9" s="108"/>
      <c r="I9" s="114"/>
      <c r="J9" s="114"/>
    </row>
    <row r="10" spans="1:10" ht="10.5" customHeight="1" thickBot="1" x14ac:dyDescent="0.25">
      <c r="A10" s="98"/>
      <c r="B10" s="99"/>
      <c r="C10" s="99"/>
      <c r="D10" s="100"/>
      <c r="E10" s="103"/>
      <c r="F10" s="106"/>
      <c r="G10" s="109"/>
      <c r="H10" s="109"/>
      <c r="I10" s="115"/>
      <c r="J10" s="115"/>
    </row>
    <row r="11" spans="1:10" ht="2.25" hidden="1" customHeight="1" thickBot="1" x14ac:dyDescent="0.3">
      <c r="A11" s="116" t="s">
        <v>7</v>
      </c>
      <c r="B11" s="117"/>
      <c r="C11" s="117"/>
      <c r="D11" s="118"/>
      <c r="E11" s="28">
        <v>266521.59999999998</v>
      </c>
      <c r="F11" s="28"/>
      <c r="G11" s="29">
        <v>284034</v>
      </c>
      <c r="H11" s="39">
        <f>G11-E11</f>
        <v>17512.400000000023</v>
      </c>
      <c r="I11" s="30">
        <v>282006.3</v>
      </c>
      <c r="J11" s="31">
        <v>294612.09999999998</v>
      </c>
    </row>
    <row r="12" spans="1:10" ht="34.5" hidden="1" customHeight="1" thickBot="1" x14ac:dyDescent="0.3">
      <c r="A12" s="110" t="s">
        <v>8</v>
      </c>
      <c r="B12" s="111"/>
      <c r="C12" s="111"/>
      <c r="D12" s="112"/>
      <c r="E12" s="32">
        <v>2901.6</v>
      </c>
      <c r="F12" s="32"/>
      <c r="G12" s="33">
        <v>3703.1</v>
      </c>
      <c r="H12" s="39">
        <f t="shared" ref="H12:H38" si="0">G12-E12</f>
        <v>801.5</v>
      </c>
      <c r="I12" s="34">
        <v>3516.8</v>
      </c>
      <c r="J12" s="31">
        <v>3611.8</v>
      </c>
    </row>
    <row r="13" spans="1:10" ht="36" hidden="1" customHeight="1" thickBot="1" x14ac:dyDescent="0.3">
      <c r="A13" s="110" t="s">
        <v>9</v>
      </c>
      <c r="B13" s="111"/>
      <c r="C13" s="111"/>
      <c r="D13" s="112"/>
      <c r="E13" s="32">
        <v>22831.5</v>
      </c>
      <c r="F13" s="32"/>
      <c r="G13" s="33">
        <v>19937</v>
      </c>
      <c r="H13" s="39">
        <f t="shared" si="0"/>
        <v>-2894.5</v>
      </c>
      <c r="I13" s="34">
        <v>20375</v>
      </c>
      <c r="J13" s="31">
        <v>5119.5</v>
      </c>
    </row>
    <row r="14" spans="1:10" ht="18.75" hidden="1" customHeight="1" thickBot="1" x14ac:dyDescent="0.3">
      <c r="A14" s="110" t="s">
        <v>10</v>
      </c>
      <c r="B14" s="111"/>
      <c r="C14" s="111"/>
      <c r="D14" s="112"/>
      <c r="E14" s="32">
        <v>363</v>
      </c>
      <c r="F14" s="32"/>
      <c r="G14" s="33">
        <v>285.5</v>
      </c>
      <c r="H14" s="39">
        <f t="shared" si="0"/>
        <v>-77.5</v>
      </c>
      <c r="I14" s="34">
        <v>294.60000000000002</v>
      </c>
      <c r="J14" s="31">
        <v>304.10000000000002</v>
      </c>
    </row>
    <row r="15" spans="1:10" ht="46.5" hidden="1" customHeight="1" thickBot="1" x14ac:dyDescent="0.3">
      <c r="A15" s="110" t="s">
        <v>11</v>
      </c>
      <c r="B15" s="111"/>
      <c r="C15" s="111"/>
      <c r="D15" s="112"/>
      <c r="E15" s="32">
        <v>953.4</v>
      </c>
      <c r="F15" s="32"/>
      <c r="G15" s="33">
        <v>988.5</v>
      </c>
      <c r="H15" s="39">
        <f t="shared" si="0"/>
        <v>35.100000000000023</v>
      </c>
      <c r="I15" s="34">
        <v>1028</v>
      </c>
      <c r="J15" s="31">
        <v>1068.0999999999999</v>
      </c>
    </row>
    <row r="16" spans="1:10" ht="20.25" hidden="1" customHeight="1" thickBot="1" x14ac:dyDescent="0.3">
      <c r="A16" s="110" t="s">
        <v>12</v>
      </c>
      <c r="B16" s="111"/>
      <c r="C16" s="111"/>
      <c r="D16" s="112"/>
      <c r="E16" s="32">
        <v>4847.2</v>
      </c>
      <c r="F16" s="32"/>
      <c r="G16" s="33">
        <v>4833</v>
      </c>
      <c r="H16" s="39">
        <f t="shared" si="0"/>
        <v>-14.199999999999818</v>
      </c>
      <c r="I16" s="34">
        <v>4830</v>
      </c>
      <c r="J16" s="31">
        <v>4817</v>
      </c>
    </row>
    <row r="17" spans="1:10" ht="21.2" hidden="1" customHeight="1" x14ac:dyDescent="0.25">
      <c r="A17" s="110" t="s">
        <v>13</v>
      </c>
      <c r="B17" s="111"/>
      <c r="C17" s="111"/>
      <c r="D17" s="112"/>
      <c r="E17" s="32"/>
      <c r="F17" s="32"/>
      <c r="G17" s="33"/>
      <c r="H17" s="39">
        <f t="shared" si="0"/>
        <v>0</v>
      </c>
      <c r="I17" s="34"/>
      <c r="J17" s="31"/>
    </row>
    <row r="18" spans="1:10" ht="21.2" hidden="1" customHeight="1" x14ac:dyDescent="0.25">
      <c r="A18" s="110" t="s">
        <v>14</v>
      </c>
      <c r="B18" s="111"/>
      <c r="C18" s="111"/>
      <c r="D18" s="112"/>
      <c r="E18" s="32"/>
      <c r="F18" s="32"/>
      <c r="G18" s="33"/>
      <c r="H18" s="39">
        <f t="shared" si="0"/>
        <v>0</v>
      </c>
      <c r="I18" s="34"/>
      <c r="J18" s="31"/>
    </row>
    <row r="19" spans="1:10" ht="98.25" hidden="1" customHeight="1" thickBot="1" x14ac:dyDescent="0.3">
      <c r="A19" s="110" t="s">
        <v>15</v>
      </c>
      <c r="B19" s="111"/>
      <c r="C19" s="111"/>
      <c r="D19" s="112"/>
      <c r="E19" s="32">
        <v>5239.5</v>
      </c>
      <c r="F19" s="32"/>
      <c r="G19" s="33">
        <v>2748.8</v>
      </c>
      <c r="H19" s="39">
        <f t="shared" si="0"/>
        <v>-2490.6999999999998</v>
      </c>
      <c r="I19" s="34">
        <v>2548.8000000000002</v>
      </c>
      <c r="J19" s="31">
        <v>2373.8000000000002</v>
      </c>
    </row>
    <row r="20" spans="1:10" ht="34.5" hidden="1" customHeight="1" thickBot="1" x14ac:dyDescent="0.3">
      <c r="A20" s="110" t="s">
        <v>16</v>
      </c>
      <c r="B20" s="111"/>
      <c r="C20" s="111"/>
      <c r="D20" s="112"/>
      <c r="E20" s="32">
        <v>2005.1</v>
      </c>
      <c r="F20" s="32"/>
      <c r="G20" s="33">
        <v>998.7</v>
      </c>
      <c r="H20" s="39">
        <f t="shared" si="0"/>
        <v>-1006.3999999999999</v>
      </c>
      <c r="I20" s="34">
        <v>1038.5999999999999</v>
      </c>
      <c r="J20" s="31">
        <v>1079.0999999999999</v>
      </c>
    </row>
    <row r="21" spans="1:10" ht="35.25" hidden="1" customHeight="1" thickBot="1" x14ac:dyDescent="0.3">
      <c r="A21" s="110" t="s">
        <v>17</v>
      </c>
      <c r="B21" s="111"/>
      <c r="C21" s="111"/>
      <c r="D21" s="112"/>
      <c r="E21" s="32">
        <v>52851.8</v>
      </c>
      <c r="F21" s="32"/>
      <c r="G21" s="33">
        <v>53263.199999999997</v>
      </c>
      <c r="H21" s="39">
        <f t="shared" si="0"/>
        <v>411.39999999999418</v>
      </c>
      <c r="I21" s="34">
        <v>55430.6</v>
      </c>
      <c r="J21" s="31">
        <v>57662.7</v>
      </c>
    </row>
    <row r="22" spans="1:10" ht="10.9" hidden="1" customHeight="1" x14ac:dyDescent="0.25">
      <c r="A22" s="110" t="s">
        <v>18</v>
      </c>
      <c r="B22" s="111"/>
      <c r="C22" s="111"/>
      <c r="D22" s="112"/>
      <c r="E22" s="32"/>
      <c r="F22" s="32"/>
      <c r="G22" s="33"/>
      <c r="H22" s="39">
        <f t="shared" si="0"/>
        <v>0</v>
      </c>
      <c r="I22" s="34"/>
      <c r="J22" s="31"/>
    </row>
    <row r="23" spans="1:10" ht="10.9" hidden="1" customHeight="1" x14ac:dyDescent="0.25">
      <c r="A23" s="110" t="s">
        <v>19</v>
      </c>
      <c r="B23" s="111"/>
      <c r="C23" s="111"/>
      <c r="D23" s="112"/>
      <c r="E23" s="32"/>
      <c r="F23" s="32"/>
      <c r="G23" s="33"/>
      <c r="H23" s="39">
        <f t="shared" si="0"/>
        <v>0</v>
      </c>
      <c r="I23" s="34"/>
      <c r="J23" s="31"/>
    </row>
    <row r="24" spans="1:10" ht="22.5" hidden="1" customHeight="1" thickBot="1" x14ac:dyDescent="0.3">
      <c r="A24" s="110" t="s">
        <v>20</v>
      </c>
      <c r="B24" s="111"/>
      <c r="C24" s="111"/>
      <c r="D24" s="112"/>
      <c r="E24" s="32">
        <v>802.9</v>
      </c>
      <c r="F24" s="32"/>
      <c r="G24" s="33">
        <v>310</v>
      </c>
      <c r="H24" s="39">
        <f t="shared" si="0"/>
        <v>-492.9</v>
      </c>
      <c r="I24" s="34">
        <v>260</v>
      </c>
      <c r="J24" s="31">
        <v>210</v>
      </c>
    </row>
    <row r="25" spans="1:10" ht="41.45" hidden="1" customHeight="1" x14ac:dyDescent="0.25">
      <c r="A25" s="110" t="s">
        <v>21</v>
      </c>
      <c r="B25" s="111"/>
      <c r="C25" s="111"/>
      <c r="D25" s="112"/>
      <c r="E25" s="32"/>
      <c r="F25" s="32"/>
      <c r="G25" s="33"/>
      <c r="H25" s="39">
        <f t="shared" si="0"/>
        <v>0</v>
      </c>
      <c r="I25" s="34"/>
      <c r="J25" s="31"/>
    </row>
    <row r="26" spans="1:10" ht="41.45" hidden="1" customHeight="1" x14ac:dyDescent="0.25">
      <c r="A26" s="110" t="s">
        <v>22</v>
      </c>
      <c r="B26" s="111"/>
      <c r="C26" s="111"/>
      <c r="D26" s="112"/>
      <c r="E26" s="32"/>
      <c r="F26" s="32"/>
      <c r="G26" s="33"/>
      <c r="H26" s="39">
        <f t="shared" si="0"/>
        <v>0</v>
      </c>
      <c r="I26" s="34"/>
      <c r="J26" s="31"/>
    </row>
    <row r="27" spans="1:10" ht="18.75" hidden="1" customHeight="1" thickBot="1" x14ac:dyDescent="0.3">
      <c r="A27" s="110" t="s">
        <v>23</v>
      </c>
      <c r="B27" s="111"/>
      <c r="C27" s="111"/>
      <c r="D27" s="112"/>
      <c r="E27" s="32">
        <v>3036.5</v>
      </c>
      <c r="F27" s="32"/>
      <c r="G27" s="33">
        <v>2960</v>
      </c>
      <c r="H27" s="39">
        <f t="shared" si="0"/>
        <v>-76.5</v>
      </c>
      <c r="I27" s="34">
        <v>2994.5</v>
      </c>
      <c r="J27" s="31">
        <v>3025.5</v>
      </c>
    </row>
    <row r="28" spans="1:10" ht="10.9" hidden="1" customHeight="1" x14ac:dyDescent="0.25">
      <c r="A28" s="110" t="s">
        <v>24</v>
      </c>
      <c r="B28" s="111"/>
      <c r="C28" s="111"/>
      <c r="D28" s="112"/>
      <c r="E28" s="32"/>
      <c r="F28" s="32"/>
      <c r="G28" s="33"/>
      <c r="H28" s="39">
        <f t="shared" si="0"/>
        <v>0</v>
      </c>
      <c r="I28" s="26"/>
      <c r="J28" s="35"/>
    </row>
    <row r="29" spans="1:10" ht="31.35" hidden="1" customHeight="1" x14ac:dyDescent="0.25">
      <c r="A29" s="110" t="s">
        <v>25</v>
      </c>
      <c r="B29" s="111"/>
      <c r="C29" s="111"/>
      <c r="D29" s="112"/>
      <c r="E29" s="32"/>
      <c r="F29" s="32"/>
      <c r="G29" s="33"/>
      <c r="H29" s="39">
        <f t="shared" si="0"/>
        <v>0</v>
      </c>
      <c r="I29" s="26"/>
      <c r="J29" s="35"/>
    </row>
    <row r="30" spans="1:10" ht="31.35" hidden="1" customHeight="1" x14ac:dyDescent="0.25">
      <c r="A30" s="110" t="s">
        <v>26</v>
      </c>
      <c r="B30" s="111"/>
      <c r="C30" s="111"/>
      <c r="D30" s="112"/>
      <c r="E30" s="32"/>
      <c r="F30" s="32"/>
      <c r="G30" s="33"/>
      <c r="H30" s="39">
        <f t="shared" si="0"/>
        <v>0</v>
      </c>
      <c r="I30" s="26"/>
      <c r="J30" s="35"/>
    </row>
    <row r="31" spans="1:10" ht="51.6" hidden="1" customHeight="1" x14ac:dyDescent="0.25">
      <c r="A31" s="110" t="s">
        <v>27</v>
      </c>
      <c r="B31" s="111"/>
      <c r="C31" s="111"/>
      <c r="D31" s="112"/>
      <c r="E31" s="32"/>
      <c r="F31" s="32"/>
      <c r="G31" s="33"/>
      <c r="H31" s="39">
        <f t="shared" si="0"/>
        <v>0</v>
      </c>
      <c r="I31" s="26"/>
      <c r="J31" s="35"/>
    </row>
    <row r="32" spans="1:10" ht="31.35" hidden="1" customHeight="1" x14ac:dyDescent="0.25">
      <c r="A32" s="110" t="s">
        <v>28</v>
      </c>
      <c r="B32" s="111"/>
      <c r="C32" s="111"/>
      <c r="D32" s="112"/>
      <c r="E32" s="32"/>
      <c r="F32" s="32"/>
      <c r="G32" s="33"/>
      <c r="H32" s="39">
        <f t="shared" si="0"/>
        <v>0</v>
      </c>
      <c r="I32" s="26"/>
      <c r="J32" s="35"/>
    </row>
    <row r="33" spans="1:10" ht="21.2" hidden="1" customHeight="1" x14ac:dyDescent="0.25">
      <c r="A33" s="110" t="s">
        <v>29</v>
      </c>
      <c r="B33" s="111"/>
      <c r="C33" s="111"/>
      <c r="D33" s="112"/>
      <c r="E33" s="32"/>
      <c r="F33" s="32"/>
      <c r="G33" s="33"/>
      <c r="H33" s="39">
        <f t="shared" si="0"/>
        <v>0</v>
      </c>
      <c r="I33" s="26"/>
      <c r="J33" s="35"/>
    </row>
    <row r="34" spans="1:10" ht="10.9" hidden="1" customHeight="1" x14ac:dyDescent="0.25">
      <c r="A34" s="110" t="s">
        <v>30</v>
      </c>
      <c r="B34" s="111"/>
      <c r="C34" s="111"/>
      <c r="D34" s="112"/>
      <c r="E34" s="32"/>
      <c r="F34" s="32"/>
      <c r="G34" s="33"/>
      <c r="H34" s="39">
        <f t="shared" si="0"/>
        <v>0</v>
      </c>
      <c r="I34" s="26"/>
      <c r="J34" s="35"/>
    </row>
    <row r="35" spans="1:10" ht="31.35" hidden="1" customHeight="1" x14ac:dyDescent="0.25">
      <c r="A35" s="110" t="s">
        <v>31</v>
      </c>
      <c r="B35" s="111"/>
      <c r="C35" s="111"/>
      <c r="D35" s="112"/>
      <c r="E35" s="32"/>
      <c r="F35" s="32"/>
      <c r="G35" s="33"/>
      <c r="H35" s="39">
        <f t="shared" si="0"/>
        <v>0</v>
      </c>
      <c r="I35" s="26"/>
      <c r="J35" s="35"/>
    </row>
    <row r="36" spans="1:10" ht="21.2" hidden="1" customHeight="1" x14ac:dyDescent="0.25">
      <c r="A36" s="110" t="s">
        <v>32</v>
      </c>
      <c r="B36" s="111"/>
      <c r="C36" s="111"/>
      <c r="D36" s="112"/>
      <c r="E36" s="36"/>
      <c r="F36" s="36"/>
      <c r="G36" s="37"/>
      <c r="H36" s="39">
        <f t="shared" si="0"/>
        <v>0</v>
      </c>
      <c r="I36" s="27"/>
      <c r="J36" s="35"/>
    </row>
    <row r="37" spans="1:10" ht="21.2" customHeight="1" thickBot="1" x14ac:dyDescent="0.3">
      <c r="A37" s="125" t="s">
        <v>33</v>
      </c>
      <c r="B37" s="126"/>
      <c r="C37" s="126"/>
      <c r="D37" s="127"/>
      <c r="E37" s="38">
        <f>SUM(E11:E27)</f>
        <v>362354.1</v>
      </c>
      <c r="F37" s="38">
        <f t="shared" ref="F37:J37" si="1">SUM(F11:F27)</f>
        <v>0</v>
      </c>
      <c r="G37" s="58">
        <v>321335.40000000002</v>
      </c>
      <c r="H37" s="39">
        <f t="shared" si="0"/>
        <v>-41018.699999999953</v>
      </c>
      <c r="I37" s="38">
        <f t="shared" si="1"/>
        <v>374323.1999999999</v>
      </c>
      <c r="J37" s="38">
        <f t="shared" si="1"/>
        <v>373883.6999999999</v>
      </c>
    </row>
    <row r="38" spans="1:10" ht="28.5" customHeight="1" thickBot="1" x14ac:dyDescent="0.3">
      <c r="A38" s="128" t="s">
        <v>38</v>
      </c>
      <c r="B38" s="129"/>
      <c r="C38" s="129"/>
      <c r="D38" s="130"/>
      <c r="E38" s="41">
        <v>62394.1</v>
      </c>
      <c r="F38" s="42"/>
      <c r="G38" s="59">
        <v>72895.8</v>
      </c>
      <c r="H38" s="43">
        <f t="shared" si="0"/>
        <v>10501.700000000004</v>
      </c>
      <c r="I38" s="44">
        <v>54808.6</v>
      </c>
      <c r="J38" s="45">
        <v>56115.4</v>
      </c>
    </row>
    <row r="39" spans="1:10" ht="28.5" customHeight="1" thickBot="1" x14ac:dyDescent="0.3">
      <c r="A39" s="119" t="s">
        <v>41</v>
      </c>
      <c r="B39" s="120"/>
      <c r="C39" s="120"/>
      <c r="D39" s="121"/>
      <c r="E39" s="41"/>
      <c r="F39" s="42"/>
      <c r="G39" s="59">
        <v>168185.60000000001</v>
      </c>
      <c r="H39" s="43"/>
      <c r="I39" s="44"/>
      <c r="J39" s="48"/>
    </row>
    <row r="40" spans="1:10" ht="28.5" customHeight="1" thickBot="1" x14ac:dyDescent="0.3">
      <c r="A40" s="119" t="s">
        <v>42</v>
      </c>
      <c r="B40" s="120"/>
      <c r="C40" s="120"/>
      <c r="D40" s="121"/>
      <c r="E40" s="41"/>
      <c r="F40" s="42"/>
      <c r="G40" s="59">
        <v>676.8</v>
      </c>
      <c r="H40" s="43"/>
      <c r="I40" s="44"/>
      <c r="J40" s="48"/>
    </row>
    <row r="41" spans="1:10" ht="28.5" customHeight="1" thickBot="1" x14ac:dyDescent="0.3">
      <c r="A41" s="49"/>
      <c r="B41" s="50"/>
      <c r="C41" s="50"/>
      <c r="D41" s="51"/>
      <c r="E41" s="41"/>
      <c r="F41" s="42"/>
      <c r="G41" s="59"/>
      <c r="H41" s="43"/>
      <c r="I41" s="44"/>
      <c r="J41" s="48"/>
    </row>
    <row r="42" spans="1:10" ht="16.5" thickBot="1" x14ac:dyDescent="0.3">
      <c r="A42" s="122" t="s">
        <v>39</v>
      </c>
      <c r="B42" s="123"/>
      <c r="C42" s="123"/>
      <c r="D42" s="124"/>
      <c r="E42" s="46">
        <f>E37+E38</f>
        <v>424748.19999999995</v>
      </c>
      <c r="F42" s="47"/>
      <c r="G42" s="60">
        <f>G37+G38+G39+G40</f>
        <v>563093.60000000009</v>
      </c>
      <c r="H42" s="46">
        <f>H37+H38</f>
        <v>-30516.999999999949</v>
      </c>
      <c r="I42" s="46">
        <f>I37+I38</f>
        <v>429131.79999999987</v>
      </c>
      <c r="J42" s="46">
        <f>J37+J38</f>
        <v>429999.09999999992</v>
      </c>
    </row>
    <row r="43" spans="1:10" ht="15.75" x14ac:dyDescent="0.25">
      <c r="G43" s="56"/>
    </row>
    <row r="44" spans="1:10" ht="15.75" x14ac:dyDescent="0.25">
      <c r="E44" s="40" t="s">
        <v>43</v>
      </c>
      <c r="G44" s="54"/>
    </row>
    <row r="45" spans="1:10" ht="15.75" x14ac:dyDescent="0.25">
      <c r="A45" t="s">
        <v>49</v>
      </c>
      <c r="G45" s="54">
        <v>15000</v>
      </c>
    </row>
    <row r="46" spans="1:10" ht="15.75" x14ac:dyDescent="0.25">
      <c r="A46" t="s">
        <v>50</v>
      </c>
      <c r="E46" s="40" t="s">
        <v>44</v>
      </c>
      <c r="G46" s="54">
        <v>-15000</v>
      </c>
    </row>
    <row r="47" spans="1:10" ht="15.75" x14ac:dyDescent="0.25">
      <c r="G47" s="54"/>
    </row>
    <row r="48" spans="1:10" ht="15.75" x14ac:dyDescent="0.25">
      <c r="E48" s="52"/>
      <c r="G48" s="54"/>
    </row>
    <row r="49" spans="4:7" ht="15.75" x14ac:dyDescent="0.25">
      <c r="E49" s="52"/>
      <c r="G49" s="54"/>
    </row>
    <row r="50" spans="4:7" ht="15.75" x14ac:dyDescent="0.25">
      <c r="D50" t="s">
        <v>45</v>
      </c>
      <c r="G50" s="54">
        <f>G42</f>
        <v>563093.60000000009</v>
      </c>
    </row>
  </sheetData>
  <mergeCells count="39">
    <mergeCell ref="A39:D39"/>
    <mergeCell ref="A40:D40"/>
    <mergeCell ref="A42:D42"/>
    <mergeCell ref="A33:D33"/>
    <mergeCell ref="A34:D34"/>
    <mergeCell ref="A35:D35"/>
    <mergeCell ref="A36:D36"/>
    <mergeCell ref="A37:D37"/>
    <mergeCell ref="A38:D38"/>
    <mergeCell ref="A32:D32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20:D20"/>
    <mergeCell ref="I8:I10"/>
    <mergeCell ref="J8:J10"/>
    <mergeCell ref="A11:D11"/>
    <mergeCell ref="A12:D12"/>
    <mergeCell ref="A13:D13"/>
    <mergeCell ref="A14:D14"/>
    <mergeCell ref="H8:H10"/>
    <mergeCell ref="A15:D15"/>
    <mergeCell ref="A16:D16"/>
    <mergeCell ref="A17:D17"/>
    <mergeCell ref="A18:D18"/>
    <mergeCell ref="A19:D19"/>
    <mergeCell ref="A3:G4"/>
    <mergeCell ref="A8:D10"/>
    <mergeCell ref="E8:E10"/>
    <mergeCell ref="F8:F10"/>
    <mergeCell ref="G8:G10"/>
  </mergeCells>
  <pageMargins left="0.19685039370078741" right="0" top="0.78740157480314965" bottom="0.19685039370078741" header="0.39370078740157483" footer="0.19685039370078741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I40"/>
  <sheetViews>
    <sheetView showGridLines="0" showZeros="0" topLeftCell="A17" workbookViewId="0">
      <selection activeCell="E11" sqref="E11"/>
    </sheetView>
  </sheetViews>
  <sheetFormatPr defaultColWidth="9.140625" defaultRowHeight="15" x14ac:dyDescent="0.25"/>
  <cols>
    <col min="1" max="2" width="10.42578125" customWidth="1"/>
    <col min="3" max="3" width="6.42578125" customWidth="1"/>
    <col min="4" max="4" width="31.5703125" customWidth="1"/>
    <col min="5" max="5" width="22.7109375" customWidth="1"/>
    <col min="6" max="6" width="24.28515625" hidden="1" customWidth="1"/>
    <col min="7" max="7" width="22.42578125" customWidth="1"/>
    <col min="8" max="8" width="20.85546875" style="3" customWidth="1"/>
    <col min="9" max="9" width="17.5703125" style="3" customWidth="1"/>
    <col min="10" max="241" width="9.140625" style="3" customWidth="1"/>
    <col min="242" max="16384" width="9.140625" style="3"/>
  </cols>
  <sheetData>
    <row r="1" spans="1:9" ht="12.75" customHeight="1" x14ac:dyDescent="0.2">
      <c r="A1" s="1"/>
      <c r="B1" s="1"/>
      <c r="C1" s="1"/>
      <c r="D1" s="1"/>
      <c r="E1" s="1"/>
      <c r="F1" s="1" t="s">
        <v>0</v>
      </c>
      <c r="G1" s="1" t="s">
        <v>1</v>
      </c>
      <c r="H1" s="2"/>
    </row>
    <row r="2" spans="1:9" ht="6.75" customHeight="1" x14ac:dyDescent="0.2">
      <c r="A2" s="4"/>
      <c r="B2" s="4"/>
      <c r="C2" s="4"/>
      <c r="D2" s="4"/>
      <c r="E2" s="4"/>
      <c r="F2" s="5"/>
      <c r="G2" s="4"/>
      <c r="H2" s="6"/>
    </row>
    <row r="3" spans="1:9" ht="18.75" hidden="1" customHeight="1" x14ac:dyDescent="0.2">
      <c r="A3" s="76" t="s">
        <v>36</v>
      </c>
      <c r="B3" s="76"/>
      <c r="C3" s="76"/>
      <c r="D3" s="76"/>
      <c r="E3" s="76"/>
      <c r="F3" s="76"/>
      <c r="G3" s="76"/>
      <c r="H3" s="1"/>
    </row>
    <row r="4" spans="1:9" ht="20.25" customHeight="1" x14ac:dyDescent="0.2">
      <c r="A4" s="76"/>
      <c r="B4" s="76"/>
      <c r="C4" s="76"/>
      <c r="D4" s="76"/>
      <c r="E4" s="76"/>
      <c r="F4" s="76"/>
      <c r="G4" s="76"/>
      <c r="H4" s="6"/>
    </row>
    <row r="5" spans="1:9" ht="19.7" customHeight="1" x14ac:dyDescent="0.2">
      <c r="A5" s="7"/>
      <c r="B5" s="7"/>
      <c r="C5" s="7"/>
      <c r="D5" s="7"/>
      <c r="E5" s="7"/>
      <c r="F5" s="8"/>
      <c r="G5" s="7"/>
      <c r="H5" s="1"/>
    </row>
    <row r="6" spans="1:9" ht="0.75" customHeight="1" thickBot="1" x14ac:dyDescent="0.25">
      <c r="A6" s="9"/>
      <c r="B6" s="9"/>
      <c r="C6" s="9"/>
      <c r="D6" s="9"/>
      <c r="E6" s="9"/>
      <c r="F6" s="10"/>
      <c r="G6" s="9"/>
      <c r="H6" s="1"/>
    </row>
    <row r="7" spans="1:9" ht="22.5" hidden="1" customHeight="1" thickBot="1" x14ac:dyDescent="0.25">
      <c r="A7" s="9"/>
      <c r="B7" s="9"/>
      <c r="C7" s="9"/>
      <c r="D7" s="9"/>
      <c r="E7" s="9"/>
      <c r="F7" s="9"/>
      <c r="G7" s="11"/>
      <c r="H7" s="2"/>
    </row>
    <row r="8" spans="1:9" ht="11.25" customHeight="1" x14ac:dyDescent="0.2">
      <c r="A8" s="131" t="s">
        <v>2</v>
      </c>
      <c r="B8" s="132"/>
      <c r="C8" s="132"/>
      <c r="D8" s="133"/>
      <c r="E8" s="140" t="s">
        <v>4</v>
      </c>
      <c r="F8" s="143" t="s">
        <v>3</v>
      </c>
      <c r="G8" s="146" t="s">
        <v>5</v>
      </c>
      <c r="H8" s="149" t="s">
        <v>6</v>
      </c>
      <c r="I8" s="149" t="s">
        <v>37</v>
      </c>
    </row>
    <row r="9" spans="1:9" ht="11.25" customHeight="1" x14ac:dyDescent="0.2">
      <c r="A9" s="134"/>
      <c r="B9" s="135"/>
      <c r="C9" s="135"/>
      <c r="D9" s="136"/>
      <c r="E9" s="141"/>
      <c r="F9" s="144"/>
      <c r="G9" s="147"/>
      <c r="H9" s="150"/>
      <c r="I9" s="150"/>
    </row>
    <row r="10" spans="1:9" ht="11.25" customHeight="1" thickBot="1" x14ac:dyDescent="0.25">
      <c r="A10" s="137"/>
      <c r="B10" s="138"/>
      <c r="C10" s="138"/>
      <c r="D10" s="139"/>
      <c r="E10" s="142"/>
      <c r="F10" s="145"/>
      <c r="G10" s="148"/>
      <c r="H10" s="151"/>
      <c r="I10" s="151"/>
    </row>
    <row r="11" spans="1:9" ht="49.5" customHeight="1" x14ac:dyDescent="0.2">
      <c r="A11" s="155" t="s">
        <v>7</v>
      </c>
      <c r="B11" s="156"/>
      <c r="C11" s="156"/>
      <c r="D11" s="157"/>
      <c r="E11" s="12">
        <v>320508.59999999998</v>
      </c>
      <c r="F11" s="12"/>
      <c r="G11" s="13">
        <v>340952.8</v>
      </c>
      <c r="H11" s="14">
        <v>343023.3</v>
      </c>
      <c r="I11" s="15">
        <v>360022.3</v>
      </c>
    </row>
    <row r="12" spans="1:9" ht="34.700000000000003" customHeight="1" x14ac:dyDescent="0.2">
      <c r="A12" s="152" t="s">
        <v>8</v>
      </c>
      <c r="B12" s="153"/>
      <c r="C12" s="153"/>
      <c r="D12" s="154"/>
      <c r="E12" s="16">
        <v>15151</v>
      </c>
      <c r="F12" s="16"/>
      <c r="G12" s="17">
        <v>19427</v>
      </c>
      <c r="H12" s="18">
        <v>18449</v>
      </c>
      <c r="I12" s="15">
        <v>18948</v>
      </c>
    </row>
    <row r="13" spans="1:9" ht="36" customHeight="1" x14ac:dyDescent="0.2">
      <c r="A13" s="152" t="s">
        <v>9</v>
      </c>
      <c r="B13" s="153"/>
      <c r="C13" s="153"/>
      <c r="D13" s="154"/>
      <c r="E13" s="16">
        <v>22831.5</v>
      </c>
      <c r="F13" s="16"/>
      <c r="G13" s="17">
        <v>19937</v>
      </c>
      <c r="H13" s="18">
        <v>20375</v>
      </c>
      <c r="I13" s="15">
        <v>5119.5</v>
      </c>
    </row>
    <row r="14" spans="1:9" ht="19.149999999999999" customHeight="1" x14ac:dyDescent="0.2">
      <c r="A14" s="152" t="s">
        <v>10</v>
      </c>
      <c r="B14" s="153"/>
      <c r="C14" s="153"/>
      <c r="D14" s="154"/>
      <c r="E14" s="16">
        <v>767.7</v>
      </c>
      <c r="F14" s="16"/>
      <c r="G14" s="17">
        <v>571</v>
      </c>
      <c r="H14" s="18">
        <v>589.20000000000005</v>
      </c>
      <c r="I14" s="15">
        <v>608.20000000000005</v>
      </c>
    </row>
    <row r="15" spans="1:9" ht="46.9" customHeight="1" x14ac:dyDescent="0.2">
      <c r="A15" s="152" t="s">
        <v>11</v>
      </c>
      <c r="B15" s="153"/>
      <c r="C15" s="153"/>
      <c r="D15" s="154"/>
      <c r="E15" s="16">
        <v>953.4</v>
      </c>
      <c r="F15" s="16"/>
      <c r="G15" s="17">
        <v>988.5</v>
      </c>
      <c r="H15" s="18">
        <v>1028</v>
      </c>
      <c r="I15" s="15">
        <v>1068.0999999999999</v>
      </c>
    </row>
    <row r="16" spans="1:9" ht="46.9" customHeight="1" x14ac:dyDescent="0.2">
      <c r="A16" s="152" t="s">
        <v>34</v>
      </c>
      <c r="B16" s="153"/>
      <c r="C16" s="153"/>
      <c r="D16" s="154"/>
      <c r="E16" s="16">
        <v>2926.2</v>
      </c>
      <c r="F16" s="16"/>
      <c r="G16" s="17">
        <v>3303.6</v>
      </c>
      <c r="H16" s="18">
        <v>3418.2</v>
      </c>
      <c r="I16" s="15">
        <v>2853.2</v>
      </c>
    </row>
    <row r="17" spans="1:9" ht="46.9" customHeight="1" x14ac:dyDescent="0.2">
      <c r="A17" s="152" t="s">
        <v>35</v>
      </c>
      <c r="B17" s="153"/>
      <c r="C17" s="153"/>
      <c r="D17" s="154"/>
      <c r="E17" s="16">
        <v>47878.7</v>
      </c>
      <c r="F17" s="16"/>
      <c r="G17" s="17">
        <v>47780.3</v>
      </c>
      <c r="H17" s="18">
        <v>48477.9</v>
      </c>
      <c r="I17" s="15">
        <v>49493.7</v>
      </c>
    </row>
    <row r="18" spans="1:9" ht="20.45" customHeight="1" x14ac:dyDescent="0.2">
      <c r="A18" s="152" t="s">
        <v>12</v>
      </c>
      <c r="B18" s="153"/>
      <c r="C18" s="153"/>
      <c r="D18" s="154"/>
      <c r="E18" s="16">
        <v>4847.2</v>
      </c>
      <c r="F18" s="16"/>
      <c r="G18" s="17">
        <v>4833</v>
      </c>
      <c r="H18" s="18">
        <v>4830</v>
      </c>
      <c r="I18" s="15">
        <v>4817</v>
      </c>
    </row>
    <row r="19" spans="1:9" ht="21.2" hidden="1" customHeight="1" x14ac:dyDescent="0.2">
      <c r="A19" s="152" t="s">
        <v>13</v>
      </c>
      <c r="B19" s="153"/>
      <c r="C19" s="153"/>
      <c r="D19" s="154"/>
      <c r="E19" s="16"/>
      <c r="F19" s="16"/>
      <c r="G19" s="17"/>
      <c r="H19" s="18"/>
      <c r="I19" s="15"/>
    </row>
    <row r="20" spans="1:9" ht="21.2" hidden="1" customHeight="1" x14ac:dyDescent="0.2">
      <c r="A20" s="152" t="s">
        <v>14</v>
      </c>
      <c r="B20" s="153"/>
      <c r="C20" s="153"/>
      <c r="D20" s="154"/>
      <c r="E20" s="16"/>
      <c r="F20" s="16"/>
      <c r="G20" s="17"/>
      <c r="H20" s="18"/>
      <c r="I20" s="15"/>
    </row>
    <row r="21" spans="1:9" ht="116.25" customHeight="1" x14ac:dyDescent="0.2">
      <c r="A21" s="152" t="s">
        <v>15</v>
      </c>
      <c r="B21" s="153"/>
      <c r="C21" s="153"/>
      <c r="D21" s="154"/>
      <c r="E21" s="16">
        <v>26343.3</v>
      </c>
      <c r="F21" s="16"/>
      <c r="G21" s="17">
        <v>8148.4</v>
      </c>
      <c r="H21" s="18">
        <v>7817</v>
      </c>
      <c r="I21" s="15">
        <v>7542</v>
      </c>
    </row>
    <row r="22" spans="1:9" ht="34.700000000000003" customHeight="1" x14ac:dyDescent="0.2">
      <c r="A22" s="152" t="s">
        <v>16</v>
      </c>
      <c r="B22" s="153"/>
      <c r="C22" s="153"/>
      <c r="D22" s="154"/>
      <c r="E22" s="16">
        <v>2005.1</v>
      </c>
      <c r="F22" s="16"/>
      <c r="G22" s="17">
        <v>998.7</v>
      </c>
      <c r="H22" s="18">
        <v>1038.5999999999999</v>
      </c>
      <c r="I22" s="15">
        <v>1079.0999999999999</v>
      </c>
    </row>
    <row r="23" spans="1:9" ht="35.450000000000003" customHeight="1" x14ac:dyDescent="0.2">
      <c r="A23" s="152" t="s">
        <v>17</v>
      </c>
      <c r="B23" s="153"/>
      <c r="C23" s="153"/>
      <c r="D23" s="154"/>
      <c r="E23" s="16">
        <v>53278</v>
      </c>
      <c r="F23" s="16"/>
      <c r="G23" s="17">
        <v>54494</v>
      </c>
      <c r="H23" s="18">
        <v>56735.6</v>
      </c>
      <c r="I23" s="15">
        <v>59047.3</v>
      </c>
    </row>
    <row r="24" spans="1:9" ht="10.9" hidden="1" customHeight="1" x14ac:dyDescent="0.2">
      <c r="A24" s="152" t="s">
        <v>18</v>
      </c>
      <c r="B24" s="153"/>
      <c r="C24" s="153"/>
      <c r="D24" s="154"/>
      <c r="E24" s="16"/>
      <c r="F24" s="16"/>
      <c r="G24" s="17"/>
      <c r="H24" s="18"/>
      <c r="I24" s="15"/>
    </row>
    <row r="25" spans="1:9" ht="10.9" hidden="1" customHeight="1" x14ac:dyDescent="0.2">
      <c r="A25" s="152" t="s">
        <v>19</v>
      </c>
      <c r="B25" s="153"/>
      <c r="C25" s="153"/>
      <c r="D25" s="154"/>
      <c r="E25" s="16"/>
      <c r="F25" s="16"/>
      <c r="G25" s="17"/>
      <c r="H25" s="18"/>
      <c r="I25" s="15"/>
    </row>
    <row r="26" spans="1:9" ht="22.5" customHeight="1" x14ac:dyDescent="0.2">
      <c r="A26" s="152" t="s">
        <v>20</v>
      </c>
      <c r="B26" s="153"/>
      <c r="C26" s="153"/>
      <c r="D26" s="154"/>
      <c r="E26" s="16">
        <v>14990.6</v>
      </c>
      <c r="F26" s="16"/>
      <c r="G26" s="17">
        <v>11490</v>
      </c>
      <c r="H26" s="18">
        <v>3640</v>
      </c>
      <c r="I26" s="15">
        <v>3530</v>
      </c>
    </row>
    <row r="27" spans="1:9" ht="41.45" hidden="1" customHeight="1" x14ac:dyDescent="0.2">
      <c r="A27" s="152" t="s">
        <v>21</v>
      </c>
      <c r="B27" s="153"/>
      <c r="C27" s="153"/>
      <c r="D27" s="154"/>
      <c r="E27" s="16"/>
      <c r="F27" s="16"/>
      <c r="G27" s="17"/>
      <c r="H27" s="18"/>
      <c r="I27" s="15"/>
    </row>
    <row r="28" spans="1:9" ht="41.45" hidden="1" customHeight="1" x14ac:dyDescent="0.2">
      <c r="A28" s="152" t="s">
        <v>22</v>
      </c>
      <c r="B28" s="153"/>
      <c r="C28" s="153"/>
      <c r="D28" s="154"/>
      <c r="E28" s="16"/>
      <c r="F28" s="16"/>
      <c r="G28" s="17"/>
      <c r="H28" s="18"/>
      <c r="I28" s="15"/>
    </row>
    <row r="29" spans="1:9" ht="19.149999999999999" customHeight="1" thickBot="1" x14ac:dyDescent="0.25">
      <c r="A29" s="152" t="s">
        <v>23</v>
      </c>
      <c r="B29" s="153"/>
      <c r="C29" s="153"/>
      <c r="D29" s="154"/>
      <c r="E29" s="16">
        <v>4426.6000000000004</v>
      </c>
      <c r="F29" s="16"/>
      <c r="G29" s="17">
        <v>3370</v>
      </c>
      <c r="H29" s="18">
        <v>3404.5</v>
      </c>
      <c r="I29" s="15">
        <v>3435.5</v>
      </c>
    </row>
    <row r="30" spans="1:9" ht="10.9" hidden="1" customHeight="1" x14ac:dyDescent="0.2">
      <c r="A30" s="152" t="s">
        <v>24</v>
      </c>
      <c r="B30" s="153"/>
      <c r="C30" s="153"/>
      <c r="D30" s="154"/>
      <c r="E30" s="16"/>
      <c r="F30" s="16"/>
      <c r="G30" s="17"/>
      <c r="H30" s="19"/>
      <c r="I30" s="20"/>
    </row>
    <row r="31" spans="1:9" ht="31.35" hidden="1" customHeight="1" x14ac:dyDescent="0.2">
      <c r="A31" s="152" t="s">
        <v>25</v>
      </c>
      <c r="B31" s="153"/>
      <c r="C31" s="153"/>
      <c r="D31" s="154"/>
      <c r="E31" s="16"/>
      <c r="F31" s="16"/>
      <c r="G31" s="17"/>
      <c r="H31" s="19"/>
      <c r="I31" s="20"/>
    </row>
    <row r="32" spans="1:9" ht="31.35" hidden="1" customHeight="1" x14ac:dyDescent="0.2">
      <c r="A32" s="152" t="s">
        <v>26</v>
      </c>
      <c r="B32" s="153"/>
      <c r="C32" s="153"/>
      <c r="D32" s="154"/>
      <c r="E32" s="16"/>
      <c r="F32" s="16"/>
      <c r="G32" s="17"/>
      <c r="H32" s="19"/>
      <c r="I32" s="20"/>
    </row>
    <row r="33" spans="1:9" ht="51.6" hidden="1" customHeight="1" x14ac:dyDescent="0.2">
      <c r="A33" s="152" t="s">
        <v>27</v>
      </c>
      <c r="B33" s="153"/>
      <c r="C33" s="153"/>
      <c r="D33" s="154"/>
      <c r="E33" s="16"/>
      <c r="F33" s="16"/>
      <c r="G33" s="17"/>
      <c r="H33" s="19"/>
      <c r="I33" s="20"/>
    </row>
    <row r="34" spans="1:9" ht="31.35" hidden="1" customHeight="1" x14ac:dyDescent="0.2">
      <c r="A34" s="152" t="s">
        <v>28</v>
      </c>
      <c r="B34" s="153"/>
      <c r="C34" s="153"/>
      <c r="D34" s="154"/>
      <c r="E34" s="16"/>
      <c r="F34" s="16"/>
      <c r="G34" s="17"/>
      <c r="H34" s="19"/>
      <c r="I34" s="20"/>
    </row>
    <row r="35" spans="1:9" ht="21.2" hidden="1" customHeight="1" x14ac:dyDescent="0.2">
      <c r="A35" s="152" t="s">
        <v>29</v>
      </c>
      <c r="B35" s="153"/>
      <c r="C35" s="153"/>
      <c r="D35" s="154"/>
      <c r="E35" s="16"/>
      <c r="F35" s="16"/>
      <c r="G35" s="17"/>
      <c r="H35" s="19"/>
      <c r="I35" s="20"/>
    </row>
    <row r="36" spans="1:9" ht="10.9" hidden="1" customHeight="1" x14ac:dyDescent="0.2">
      <c r="A36" s="152" t="s">
        <v>30</v>
      </c>
      <c r="B36" s="153"/>
      <c r="C36" s="153"/>
      <c r="D36" s="154"/>
      <c r="E36" s="16"/>
      <c r="F36" s="16"/>
      <c r="G36" s="17"/>
      <c r="H36" s="19"/>
      <c r="I36" s="20"/>
    </row>
    <row r="37" spans="1:9" ht="31.35" hidden="1" customHeight="1" x14ac:dyDescent="0.2">
      <c r="A37" s="152" t="s">
        <v>31</v>
      </c>
      <c r="B37" s="153"/>
      <c r="C37" s="153"/>
      <c r="D37" s="154"/>
      <c r="E37" s="16"/>
      <c r="F37" s="16"/>
      <c r="G37" s="17"/>
      <c r="H37" s="19"/>
      <c r="I37" s="20"/>
    </row>
    <row r="38" spans="1:9" ht="21.2" hidden="1" customHeight="1" x14ac:dyDescent="0.2">
      <c r="A38" s="152" t="s">
        <v>32</v>
      </c>
      <c r="B38" s="153"/>
      <c r="C38" s="153"/>
      <c r="D38" s="154"/>
      <c r="E38" s="21"/>
      <c r="F38" s="21"/>
      <c r="G38" s="22"/>
      <c r="H38" s="23"/>
      <c r="I38" s="20"/>
    </row>
    <row r="39" spans="1:9" ht="21.2" customHeight="1" thickBot="1" x14ac:dyDescent="0.25">
      <c r="A39" s="158" t="s">
        <v>33</v>
      </c>
      <c r="B39" s="153"/>
      <c r="C39" s="153"/>
      <c r="D39" s="154"/>
      <c r="E39" s="24">
        <f>SUM(E11:E29)</f>
        <v>516907.89999999997</v>
      </c>
      <c r="F39" s="24">
        <f t="shared" ref="F39:I39" si="0">SUM(F11:F29)</f>
        <v>0</v>
      </c>
      <c r="G39" s="24">
        <f t="shared" si="0"/>
        <v>516294.3</v>
      </c>
      <c r="H39" s="24">
        <f t="shared" si="0"/>
        <v>512826.3</v>
      </c>
      <c r="I39" s="24">
        <f t="shared" si="0"/>
        <v>517563.89999999997</v>
      </c>
    </row>
    <row r="40" spans="1:9" ht="12.75" x14ac:dyDescent="0.2">
      <c r="A40" s="3"/>
      <c r="B40" s="3"/>
      <c r="C40" s="3"/>
      <c r="D40" s="3"/>
      <c r="E40" s="3"/>
      <c r="F40" s="3"/>
      <c r="G40" s="3"/>
    </row>
  </sheetData>
  <mergeCells count="36">
    <mergeCell ref="A35:D35"/>
    <mergeCell ref="A36:D36"/>
    <mergeCell ref="A37:D37"/>
    <mergeCell ref="A38:D38"/>
    <mergeCell ref="A39:D39"/>
    <mergeCell ref="A20:D20"/>
    <mergeCell ref="A21:D21"/>
    <mergeCell ref="A32:D32"/>
    <mergeCell ref="A33:D33"/>
    <mergeCell ref="A34:D34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22:D22"/>
    <mergeCell ref="H8:H10"/>
    <mergeCell ref="I8:I10"/>
    <mergeCell ref="A15:D15"/>
    <mergeCell ref="A18:D18"/>
    <mergeCell ref="A19:D19"/>
    <mergeCell ref="A16:D16"/>
    <mergeCell ref="A17:D17"/>
    <mergeCell ref="A14:D14"/>
    <mergeCell ref="A13:D13"/>
    <mergeCell ref="A12:D12"/>
    <mergeCell ref="A11:D11"/>
    <mergeCell ref="A3:G4"/>
    <mergeCell ref="A8:D10"/>
    <mergeCell ref="E8:E10"/>
    <mergeCell ref="F8:F10"/>
    <mergeCell ref="G8:G10"/>
  </mergeCells>
  <pageMargins left="0.19685039370078741" right="0" top="0.78740157480314965" bottom="0.19685039370078741" header="0.39370078740157483" footer="0.19685039370078741"/>
  <pageSetup paperSize="9" scale="84" fitToWidth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I32"/>
  <sheetViews>
    <sheetView showGridLines="0" showZeros="0" topLeftCell="A12" workbookViewId="0">
      <selection activeCell="E8" sqref="E8:E31"/>
    </sheetView>
  </sheetViews>
  <sheetFormatPr defaultColWidth="9.140625" defaultRowHeight="15" x14ac:dyDescent="0.25"/>
  <cols>
    <col min="1" max="3" width="20.7109375" customWidth="1"/>
    <col min="4" max="4" width="11.42578125" customWidth="1"/>
    <col min="5" max="6" width="20.7109375" style="40" customWidth="1"/>
    <col min="7" max="7" width="20.7109375" customWidth="1"/>
    <col min="8" max="11" width="20.7109375" style="3" customWidth="1"/>
    <col min="12" max="241" width="9.140625" style="3" customWidth="1"/>
    <col min="242" max="16384" width="9.140625" style="3"/>
  </cols>
  <sheetData>
    <row r="1" spans="1:9" ht="12.75" customHeight="1" x14ac:dyDescent="0.2">
      <c r="A1" s="1"/>
      <c r="B1" s="1"/>
      <c r="C1" s="1"/>
      <c r="D1" s="1"/>
      <c r="E1" s="1"/>
      <c r="F1" s="1" t="s">
        <v>1</v>
      </c>
      <c r="G1" s="1"/>
      <c r="H1" s="2"/>
    </row>
    <row r="2" spans="1:9" ht="6.75" customHeight="1" x14ac:dyDescent="0.2">
      <c r="A2" s="4"/>
      <c r="B2" s="4"/>
      <c r="C2" s="4"/>
      <c r="D2" s="4"/>
      <c r="E2" s="4"/>
      <c r="F2" s="4"/>
      <c r="G2" s="4"/>
      <c r="H2" s="6"/>
    </row>
    <row r="3" spans="1:9" ht="18.75" hidden="1" customHeight="1" x14ac:dyDescent="0.2">
      <c r="A3" s="76" t="s">
        <v>47</v>
      </c>
      <c r="B3" s="76"/>
      <c r="C3" s="76"/>
      <c r="D3" s="76"/>
      <c r="E3" s="76"/>
      <c r="F3" s="76"/>
      <c r="G3" s="25"/>
      <c r="H3" s="1"/>
    </row>
    <row r="4" spans="1:9" ht="29.25" customHeight="1" x14ac:dyDescent="0.2">
      <c r="A4" s="76"/>
      <c r="B4" s="76"/>
      <c r="C4" s="76"/>
      <c r="D4" s="76"/>
      <c r="E4" s="76"/>
      <c r="F4" s="76"/>
      <c r="G4" s="25"/>
      <c r="H4" s="6"/>
    </row>
    <row r="5" spans="1:9" ht="19.7" customHeight="1" x14ac:dyDescent="0.2">
      <c r="A5" s="7"/>
      <c r="B5" s="7"/>
      <c r="C5" s="7"/>
      <c r="D5" s="7"/>
      <c r="E5" s="7"/>
      <c r="F5" s="55" t="s">
        <v>48</v>
      </c>
      <c r="G5" s="7"/>
      <c r="H5" s="1"/>
    </row>
    <row r="6" spans="1:9" ht="0.75" customHeight="1" x14ac:dyDescent="0.2">
      <c r="A6" s="9"/>
      <c r="B6" s="9"/>
      <c r="C6" s="9"/>
      <c r="D6" s="9"/>
      <c r="E6" s="9"/>
      <c r="F6" s="9"/>
      <c r="G6" s="9"/>
      <c r="H6" s="1"/>
    </row>
    <row r="7" spans="1:9" ht="22.5" hidden="1" customHeight="1" thickBot="1" x14ac:dyDescent="0.25">
      <c r="A7" s="9"/>
      <c r="B7" s="9"/>
      <c r="C7" s="9"/>
      <c r="D7" s="9"/>
      <c r="E7" s="9"/>
      <c r="F7" s="11"/>
      <c r="G7" s="11"/>
      <c r="H7" s="2"/>
    </row>
    <row r="8" spans="1:9" ht="12.75" customHeight="1" x14ac:dyDescent="0.2">
      <c r="A8" s="77" t="s">
        <v>46</v>
      </c>
      <c r="B8" s="77"/>
      <c r="C8" s="77"/>
      <c r="D8" s="77"/>
      <c r="E8" s="81" t="s">
        <v>4</v>
      </c>
      <c r="F8" s="81" t="s">
        <v>5</v>
      </c>
      <c r="G8" s="81" t="s">
        <v>40</v>
      </c>
      <c r="H8" s="83" t="s">
        <v>6</v>
      </c>
      <c r="I8" s="83" t="s">
        <v>37</v>
      </c>
    </row>
    <row r="9" spans="1:9" ht="12.75" customHeight="1" x14ac:dyDescent="0.2">
      <c r="A9" s="77"/>
      <c r="B9" s="77"/>
      <c r="C9" s="77"/>
      <c r="D9" s="77"/>
      <c r="E9" s="81"/>
      <c r="F9" s="81"/>
      <c r="G9" s="81"/>
      <c r="H9" s="83"/>
      <c r="I9" s="83"/>
    </row>
    <row r="10" spans="1:9" ht="13.5" customHeight="1" x14ac:dyDescent="0.2">
      <c r="A10" s="77"/>
      <c r="B10" s="77"/>
      <c r="C10" s="77"/>
      <c r="D10" s="77"/>
      <c r="E10" s="81"/>
      <c r="F10" s="81"/>
      <c r="G10" s="81"/>
      <c r="H10" s="83"/>
      <c r="I10" s="83"/>
    </row>
    <row r="11" spans="1:9" ht="26.25" customHeight="1" x14ac:dyDescent="0.2">
      <c r="A11" s="82" t="s">
        <v>7</v>
      </c>
      <c r="B11" s="82"/>
      <c r="C11" s="82"/>
      <c r="D11" s="82"/>
      <c r="E11" s="61">
        <v>256521.60000000001</v>
      </c>
      <c r="F11" s="62">
        <v>284034</v>
      </c>
      <c r="G11" s="62">
        <f t="shared" ref="G11:G24" si="0">F11-E11</f>
        <v>27512.399999999994</v>
      </c>
      <c r="H11" s="61">
        <v>282006.3</v>
      </c>
      <c r="I11" s="63">
        <v>294612.09999999998</v>
      </c>
    </row>
    <row r="12" spans="1:9" ht="44.25" customHeight="1" x14ac:dyDescent="0.2">
      <c r="A12" s="82" t="s">
        <v>8</v>
      </c>
      <c r="B12" s="82"/>
      <c r="C12" s="82"/>
      <c r="D12" s="82"/>
      <c r="E12" s="62">
        <v>2901.6</v>
      </c>
      <c r="F12" s="62">
        <v>3703.1</v>
      </c>
      <c r="G12" s="62">
        <f t="shared" si="0"/>
        <v>801.5</v>
      </c>
      <c r="H12" s="61">
        <v>3516.8</v>
      </c>
      <c r="I12" s="63">
        <v>3611.8</v>
      </c>
    </row>
    <row r="13" spans="1:9" ht="27.75" customHeight="1" x14ac:dyDescent="0.2">
      <c r="A13" s="82" t="s">
        <v>9</v>
      </c>
      <c r="B13" s="82"/>
      <c r="C13" s="82"/>
      <c r="D13" s="82"/>
      <c r="E13" s="62">
        <v>22831.5</v>
      </c>
      <c r="F13" s="62">
        <v>19937</v>
      </c>
      <c r="G13" s="62">
        <f t="shared" si="0"/>
        <v>-2894.5</v>
      </c>
      <c r="H13" s="61">
        <v>20375</v>
      </c>
      <c r="I13" s="63">
        <v>5119.5</v>
      </c>
    </row>
    <row r="14" spans="1:9" ht="15.75" x14ac:dyDescent="0.2">
      <c r="A14" s="82" t="s">
        <v>10</v>
      </c>
      <c r="B14" s="82"/>
      <c r="C14" s="82"/>
      <c r="D14" s="82"/>
      <c r="E14" s="62">
        <v>363</v>
      </c>
      <c r="F14" s="62">
        <v>285.5</v>
      </c>
      <c r="G14" s="62">
        <f t="shared" si="0"/>
        <v>-77.5</v>
      </c>
      <c r="H14" s="61">
        <v>294.60000000000002</v>
      </c>
      <c r="I14" s="63">
        <v>304.10000000000002</v>
      </c>
    </row>
    <row r="15" spans="1:9" ht="30" customHeight="1" x14ac:dyDescent="0.2">
      <c r="A15" s="82" t="s">
        <v>11</v>
      </c>
      <c r="B15" s="82"/>
      <c r="C15" s="82"/>
      <c r="D15" s="82"/>
      <c r="E15" s="62">
        <v>953.4</v>
      </c>
      <c r="F15" s="62">
        <v>988.5</v>
      </c>
      <c r="G15" s="62">
        <f t="shared" si="0"/>
        <v>35.100000000000023</v>
      </c>
      <c r="H15" s="61">
        <v>1028</v>
      </c>
      <c r="I15" s="63">
        <v>1068.0999999999999</v>
      </c>
    </row>
    <row r="16" spans="1:9" ht="15.75" x14ac:dyDescent="0.2">
      <c r="A16" s="82" t="s">
        <v>12</v>
      </c>
      <c r="B16" s="82"/>
      <c r="C16" s="82"/>
      <c r="D16" s="82"/>
      <c r="E16" s="62">
        <v>4847.2</v>
      </c>
      <c r="F16" s="62">
        <v>4833</v>
      </c>
      <c r="G16" s="62">
        <f t="shared" si="0"/>
        <v>-14.199999999999818</v>
      </c>
      <c r="H16" s="61">
        <v>4830</v>
      </c>
      <c r="I16" s="63">
        <v>4817</v>
      </c>
    </row>
    <row r="17" spans="1:9" ht="81.75" customHeight="1" x14ac:dyDescent="0.2">
      <c r="A17" s="82" t="s">
        <v>15</v>
      </c>
      <c r="B17" s="82"/>
      <c r="C17" s="82"/>
      <c r="D17" s="82"/>
      <c r="E17" s="62">
        <v>5239.5</v>
      </c>
      <c r="F17" s="62">
        <v>2748.8</v>
      </c>
      <c r="G17" s="62">
        <f t="shared" si="0"/>
        <v>-2490.6999999999998</v>
      </c>
      <c r="H17" s="61">
        <v>2548.8000000000002</v>
      </c>
      <c r="I17" s="63">
        <v>2373.8000000000002</v>
      </c>
    </row>
    <row r="18" spans="1:9" ht="34.5" customHeight="1" x14ac:dyDescent="0.2">
      <c r="A18" s="82" t="s">
        <v>16</v>
      </c>
      <c r="B18" s="82"/>
      <c r="C18" s="82"/>
      <c r="D18" s="82"/>
      <c r="E18" s="62">
        <v>2005.1</v>
      </c>
      <c r="F18" s="62">
        <v>998.7</v>
      </c>
      <c r="G18" s="62">
        <f t="shared" si="0"/>
        <v>-1006.3999999999999</v>
      </c>
      <c r="H18" s="61">
        <v>1038.5999999999999</v>
      </c>
      <c r="I18" s="63">
        <v>1079.0999999999999</v>
      </c>
    </row>
    <row r="19" spans="1:9" ht="24.75" customHeight="1" x14ac:dyDescent="0.2">
      <c r="A19" s="82" t="s">
        <v>17</v>
      </c>
      <c r="B19" s="82"/>
      <c r="C19" s="82"/>
      <c r="D19" s="82"/>
      <c r="E19" s="62">
        <v>51104.800000000003</v>
      </c>
      <c r="F19" s="62">
        <v>53263.199999999997</v>
      </c>
      <c r="G19" s="62">
        <f t="shared" si="0"/>
        <v>2158.3999999999942</v>
      </c>
      <c r="H19" s="61">
        <v>55430.6</v>
      </c>
      <c r="I19" s="63">
        <v>57662.7</v>
      </c>
    </row>
    <row r="20" spans="1:9" ht="15.75" x14ac:dyDescent="0.2">
      <c r="A20" s="82" t="s">
        <v>20</v>
      </c>
      <c r="B20" s="82"/>
      <c r="C20" s="82"/>
      <c r="D20" s="82"/>
      <c r="E20" s="62">
        <v>750</v>
      </c>
      <c r="F20" s="62">
        <v>310</v>
      </c>
      <c r="G20" s="62">
        <f t="shared" si="0"/>
        <v>-440</v>
      </c>
      <c r="H20" s="61">
        <v>260</v>
      </c>
      <c r="I20" s="63">
        <v>210</v>
      </c>
    </row>
    <row r="21" spans="1:9" ht="15.75" x14ac:dyDescent="0.2">
      <c r="A21" s="82" t="s">
        <v>23</v>
      </c>
      <c r="B21" s="82"/>
      <c r="C21" s="82"/>
      <c r="D21" s="82"/>
      <c r="E21" s="62">
        <v>3036.5</v>
      </c>
      <c r="F21" s="62">
        <v>2960</v>
      </c>
      <c r="G21" s="62">
        <f t="shared" si="0"/>
        <v>-76.5</v>
      </c>
      <c r="H21" s="61">
        <v>2994.5</v>
      </c>
      <c r="I21" s="63">
        <v>3025.5</v>
      </c>
    </row>
    <row r="22" spans="1:9" ht="15.75" x14ac:dyDescent="0.2">
      <c r="A22" s="82" t="s">
        <v>33</v>
      </c>
      <c r="B22" s="82"/>
      <c r="C22" s="82"/>
      <c r="D22" s="82"/>
      <c r="E22" s="62">
        <f>SUM(E11:E21)</f>
        <v>350554.2</v>
      </c>
      <c r="F22" s="62">
        <f>SUM(F11:F21)</f>
        <v>374061.8</v>
      </c>
      <c r="G22" s="62">
        <f t="shared" si="0"/>
        <v>23507.599999999977</v>
      </c>
      <c r="H22" s="62">
        <f>SUM(H11:H21)</f>
        <v>374323.1999999999</v>
      </c>
      <c r="I22" s="62">
        <f>SUM(I11:I21)</f>
        <v>373883.6999999999</v>
      </c>
    </row>
    <row r="23" spans="1:9" ht="15.75" x14ac:dyDescent="0.25">
      <c r="A23" s="91" t="s">
        <v>38</v>
      </c>
      <c r="B23" s="91"/>
      <c r="C23" s="91"/>
      <c r="D23" s="91"/>
      <c r="E23" s="64">
        <v>62394.1</v>
      </c>
      <c r="F23" s="64">
        <v>72895.8</v>
      </c>
      <c r="G23" s="62">
        <f t="shared" si="0"/>
        <v>10501.700000000004</v>
      </c>
      <c r="H23" s="63">
        <v>54808.6</v>
      </c>
      <c r="I23" s="63">
        <v>56115.4</v>
      </c>
    </row>
    <row r="24" spans="1:9" ht="15.75" x14ac:dyDescent="0.25">
      <c r="A24" s="91" t="s">
        <v>41</v>
      </c>
      <c r="B24" s="91"/>
      <c r="C24" s="91"/>
      <c r="D24" s="91"/>
      <c r="E24" s="64">
        <v>153083.9</v>
      </c>
      <c r="F24" s="64">
        <v>168185.60000000001</v>
      </c>
      <c r="G24" s="62">
        <f t="shared" si="0"/>
        <v>15101.700000000012</v>
      </c>
      <c r="H24" s="63"/>
      <c r="I24" s="63"/>
    </row>
    <row r="25" spans="1:9" ht="15.75" x14ac:dyDescent="0.25">
      <c r="A25" s="159" t="s">
        <v>39</v>
      </c>
      <c r="B25" s="159"/>
      <c r="C25" s="159"/>
      <c r="D25" s="159"/>
      <c r="E25" s="65">
        <f>E22+E23+E24</f>
        <v>566032.19999999995</v>
      </c>
      <c r="F25" s="65">
        <f t="shared" ref="F25:I25" si="1">F22+F23+F24</f>
        <v>615143.19999999995</v>
      </c>
      <c r="G25" s="65">
        <f t="shared" si="1"/>
        <v>49110.999999999993</v>
      </c>
      <c r="H25" s="65">
        <f t="shared" si="1"/>
        <v>429131.79999999987</v>
      </c>
      <c r="I25" s="65">
        <f t="shared" si="1"/>
        <v>429999.09999999992</v>
      </c>
    </row>
    <row r="26" spans="1:9" ht="15.75" x14ac:dyDescent="0.25">
      <c r="A26" s="84" t="s">
        <v>51</v>
      </c>
      <c r="B26" s="85"/>
      <c r="C26" s="85"/>
      <c r="D26" s="86"/>
      <c r="E26" s="66">
        <v>50511.3</v>
      </c>
      <c r="F26" s="66">
        <v>52726.400000000001</v>
      </c>
      <c r="G26" s="62">
        <f t="shared" ref="G26:G31" si="2">F26-E26</f>
        <v>2215.0999999999985</v>
      </c>
      <c r="H26" s="67"/>
      <c r="I26" s="67"/>
    </row>
    <row r="27" spans="1:9" ht="15.75" x14ac:dyDescent="0.25">
      <c r="A27" s="84" t="s">
        <v>52</v>
      </c>
      <c r="B27" s="85"/>
      <c r="C27" s="85"/>
      <c r="D27" s="86"/>
      <c r="E27" s="66">
        <f>E25-E26</f>
        <v>515520.89999999997</v>
      </c>
      <c r="F27" s="66">
        <f>F25-F26</f>
        <v>562416.79999999993</v>
      </c>
      <c r="G27" s="62">
        <f t="shared" si="2"/>
        <v>46895.899999999965</v>
      </c>
      <c r="H27" s="66"/>
      <c r="I27" s="66"/>
    </row>
    <row r="28" spans="1:9" ht="15.75" x14ac:dyDescent="0.25">
      <c r="A28" s="84" t="s">
        <v>53</v>
      </c>
      <c r="B28" s="85"/>
      <c r="C28" s="85"/>
      <c r="D28" s="86"/>
      <c r="E28" s="66">
        <v>340</v>
      </c>
      <c r="F28" s="65">
        <v>676.8</v>
      </c>
      <c r="G28" s="62">
        <f t="shared" si="2"/>
        <v>336.79999999999995</v>
      </c>
      <c r="H28" s="67"/>
      <c r="I28" s="67"/>
    </row>
    <row r="29" spans="1:9" ht="15.75" x14ac:dyDescent="0.25">
      <c r="A29" s="163" t="s">
        <v>39</v>
      </c>
      <c r="B29" s="164"/>
      <c r="C29" s="164"/>
      <c r="D29" s="165"/>
      <c r="E29" s="66">
        <f>E27+E28</f>
        <v>515860.89999999997</v>
      </c>
      <c r="F29" s="66">
        <f t="shared" ref="F29:I29" si="3">F27+F28</f>
        <v>563093.6</v>
      </c>
      <c r="G29" s="62">
        <f t="shared" si="2"/>
        <v>47232.700000000012</v>
      </c>
      <c r="H29" s="66">
        <f t="shared" si="3"/>
        <v>0</v>
      </c>
      <c r="I29" s="66">
        <f t="shared" si="3"/>
        <v>0</v>
      </c>
    </row>
    <row r="30" spans="1:9" ht="15.75" x14ac:dyDescent="0.25">
      <c r="A30" s="160" t="s">
        <v>54</v>
      </c>
      <c r="B30" s="161"/>
      <c r="C30" s="161"/>
      <c r="D30" s="162"/>
      <c r="E30" s="69">
        <v>35333.300000000003</v>
      </c>
      <c r="F30" s="68">
        <v>17293.3</v>
      </c>
      <c r="G30" s="62">
        <f t="shared" si="2"/>
        <v>-18040.000000000004</v>
      </c>
      <c r="H30" s="70"/>
      <c r="I30" s="70"/>
    </row>
    <row r="31" spans="1:9" ht="15.75" x14ac:dyDescent="0.25">
      <c r="A31" s="160" t="s">
        <v>55</v>
      </c>
      <c r="B31" s="161"/>
      <c r="C31" s="161"/>
      <c r="D31" s="162"/>
      <c r="E31" s="69">
        <f>E29-E30</f>
        <v>480527.6</v>
      </c>
      <c r="F31" s="69">
        <f t="shared" ref="F31:I31" si="4">F29-F30</f>
        <v>545800.29999999993</v>
      </c>
      <c r="G31" s="62">
        <f t="shared" si="2"/>
        <v>65272.699999999953</v>
      </c>
      <c r="H31" s="69">
        <f t="shared" si="4"/>
        <v>0</v>
      </c>
      <c r="I31" s="69">
        <f t="shared" si="4"/>
        <v>0</v>
      </c>
    </row>
    <row r="32" spans="1:9" ht="15.75" x14ac:dyDescent="0.25">
      <c r="F32" s="54"/>
    </row>
  </sheetData>
  <mergeCells count="28">
    <mergeCell ref="A31:D31"/>
    <mergeCell ref="A26:D26"/>
    <mergeCell ref="A27:D27"/>
    <mergeCell ref="A28:D28"/>
    <mergeCell ref="A29:D29"/>
    <mergeCell ref="A30:D30"/>
    <mergeCell ref="A24:D24"/>
    <mergeCell ref="A23:D23"/>
    <mergeCell ref="G8:G10"/>
    <mergeCell ref="A25:D25"/>
    <mergeCell ref="A22:D22"/>
    <mergeCell ref="A21:D21"/>
    <mergeCell ref="A18:D18"/>
    <mergeCell ref="A19:D19"/>
    <mergeCell ref="A20:D20"/>
    <mergeCell ref="A16:D16"/>
    <mergeCell ref="A17:D17"/>
    <mergeCell ref="A15:D15"/>
    <mergeCell ref="A11:D11"/>
    <mergeCell ref="A12:D12"/>
    <mergeCell ref="A13:D13"/>
    <mergeCell ref="A14:D14"/>
    <mergeCell ref="H8:H10"/>
    <mergeCell ref="A3:F4"/>
    <mergeCell ref="A8:D10"/>
    <mergeCell ref="E8:E10"/>
    <mergeCell ref="F8:F10"/>
    <mergeCell ref="I8:I10"/>
  </mergeCells>
  <pageMargins left="0.19685039370078741" right="0" top="0.78740157480314965" bottom="0.19685039370078741" header="0.39370078740157483" footer="0.19685039370078741"/>
  <pageSetup paperSize="9" scale="5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налог.и неналог.к уточнен</vt:lpstr>
      <vt:lpstr>налог.и неналог.(19-21)мун. (2</vt:lpstr>
      <vt:lpstr>налог.и неналог.(2019-2021)</vt:lpstr>
      <vt:lpstr>налог.и неналог.к первонач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2018-11-09T07:12:09Z</cp:lastPrinted>
  <dcterms:created xsi:type="dcterms:W3CDTF">2017-07-25T06:59:42Z</dcterms:created>
  <dcterms:modified xsi:type="dcterms:W3CDTF">2019-08-06T01:41:03Z</dcterms:modified>
</cp:coreProperties>
</file>